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\Desktop\재정공시\2022년 (2021회계연도)(결산기준)공시\홈페이지 공시\"/>
    </mc:Choice>
  </mc:AlternateContent>
  <xr:revisionPtr revIDLastSave="0" documentId="13_ncr:1_{3ECA23BD-8589-43CA-A977-09F222162C3B}" xr6:coauthVersionLast="36" xr6:coauthVersionMax="36" xr10:uidLastSave="{00000000-0000-0000-0000-000000000000}"/>
  <bookViews>
    <workbookView xWindow="120" yWindow="255" windowWidth="8460" windowHeight="6555" tabRatio="503" activeTab="1" xr2:uid="{00000000-000D-0000-FFFF-FFFF00000000}"/>
  </bookViews>
  <sheets>
    <sheet name="부서별 총계" sheetId="15" r:id="rId1"/>
    <sheet name="★2021회계연도 성과평가결과" sheetId="10" r:id="rId2"/>
  </sheets>
  <definedNames>
    <definedName name="_xlnm._FilterDatabase" localSheetId="1" hidden="1">'★2021회계연도 성과평가결과'!$A$5:$S$317</definedName>
    <definedName name="_xlnm.Print_Area" localSheetId="1">'★2021회계연도 성과평가결과'!$A$1:$Q$317</definedName>
    <definedName name="_xlnm.Print_Titles" localSheetId="1">'★2021회계연도 성과평가결과'!$3:$4</definedName>
  </definedNames>
  <calcPr calcId="191029"/>
</workbook>
</file>

<file path=xl/calcChain.xml><?xml version="1.0" encoding="utf-8"?>
<calcChain xmlns="http://schemas.openxmlformats.org/spreadsheetml/2006/main">
  <c r="M7" i="10" l="1"/>
  <c r="M8" i="10"/>
  <c r="M9" i="10"/>
  <c r="M10" i="10"/>
  <c r="M11" i="10"/>
  <c r="M12" i="10"/>
  <c r="M13" i="10"/>
  <c r="M14" i="10"/>
  <c r="M15" i="10"/>
  <c r="M16" i="10"/>
  <c r="M17" i="10"/>
  <c r="M18" i="10"/>
  <c r="M19" i="10"/>
  <c r="M20" i="10"/>
  <c r="M21" i="10"/>
  <c r="M22" i="10"/>
  <c r="M23" i="10"/>
  <c r="M24" i="10"/>
  <c r="M25" i="10"/>
  <c r="M26" i="10"/>
  <c r="M27" i="10"/>
  <c r="M28" i="10"/>
  <c r="M29" i="10"/>
  <c r="M30" i="10"/>
  <c r="M31" i="10"/>
  <c r="M32" i="10"/>
  <c r="M33" i="10"/>
  <c r="M34" i="10"/>
  <c r="M35" i="10"/>
  <c r="M36" i="10"/>
  <c r="M37" i="10"/>
  <c r="M38" i="10"/>
  <c r="M39" i="10"/>
  <c r="M40" i="10"/>
  <c r="M41" i="10"/>
  <c r="M42" i="10"/>
  <c r="M43" i="10"/>
  <c r="M44" i="10"/>
  <c r="M45" i="10"/>
  <c r="M46" i="10"/>
  <c r="M47" i="10"/>
  <c r="M48" i="10"/>
  <c r="M49" i="10"/>
  <c r="M50" i="10"/>
  <c r="M51" i="10"/>
  <c r="M52" i="10"/>
  <c r="M53" i="10"/>
  <c r="M54" i="10"/>
  <c r="M55" i="10"/>
  <c r="M56" i="10"/>
  <c r="M57" i="10"/>
  <c r="M58" i="10"/>
  <c r="M59" i="10"/>
  <c r="M60" i="10"/>
  <c r="M61" i="10"/>
  <c r="M62" i="10"/>
  <c r="M63" i="10"/>
  <c r="M64" i="10"/>
  <c r="M65" i="10"/>
  <c r="M66" i="10"/>
  <c r="M67" i="10"/>
  <c r="M68" i="10"/>
  <c r="M69" i="10"/>
  <c r="M70" i="10"/>
  <c r="M71" i="10"/>
  <c r="M72" i="10"/>
  <c r="M73" i="10"/>
  <c r="M74" i="10"/>
  <c r="M75" i="10"/>
  <c r="M76" i="10"/>
  <c r="M77" i="10"/>
  <c r="M78" i="10"/>
  <c r="M79" i="10"/>
  <c r="M80" i="10"/>
  <c r="M81" i="10"/>
  <c r="M82" i="10"/>
  <c r="M83" i="10"/>
  <c r="M84" i="10"/>
  <c r="M85" i="10"/>
  <c r="M86" i="10"/>
  <c r="M87" i="10"/>
  <c r="M88" i="10"/>
  <c r="M89" i="10"/>
  <c r="M90" i="10"/>
  <c r="M91" i="10"/>
  <c r="M92" i="10"/>
  <c r="M93" i="10"/>
  <c r="M94" i="10"/>
  <c r="M95" i="10"/>
  <c r="M96" i="10"/>
  <c r="M97" i="10"/>
  <c r="M98" i="10"/>
  <c r="M99" i="10"/>
  <c r="M100" i="10"/>
  <c r="M101" i="10"/>
  <c r="M102" i="10"/>
  <c r="M103" i="10"/>
  <c r="M104" i="10"/>
  <c r="M105" i="10"/>
  <c r="M106" i="10"/>
  <c r="M107" i="10"/>
  <c r="M108" i="10"/>
  <c r="M109" i="10"/>
  <c r="M110" i="10"/>
  <c r="M111" i="10"/>
  <c r="M112" i="10"/>
  <c r="M113" i="10"/>
  <c r="M114" i="10"/>
  <c r="M115" i="10"/>
  <c r="M116" i="10"/>
  <c r="M117" i="10"/>
  <c r="M118" i="10"/>
  <c r="M119" i="10"/>
  <c r="M120" i="10"/>
  <c r="M121" i="10"/>
  <c r="M122" i="10"/>
  <c r="M123" i="10"/>
  <c r="M124" i="10"/>
  <c r="M125" i="10"/>
  <c r="M126" i="10"/>
  <c r="M127" i="10"/>
  <c r="M128" i="10"/>
  <c r="M129" i="10"/>
  <c r="M130" i="10"/>
  <c r="M131" i="10"/>
  <c r="M132" i="10"/>
  <c r="M133" i="10"/>
  <c r="M134" i="10"/>
  <c r="M135" i="10"/>
  <c r="M136" i="10"/>
  <c r="M137" i="10"/>
  <c r="M138" i="10"/>
  <c r="M139" i="10"/>
  <c r="M140" i="10"/>
  <c r="M141" i="10"/>
  <c r="M142" i="10"/>
  <c r="M143" i="10"/>
  <c r="M150" i="10"/>
  <c r="M151" i="10"/>
  <c r="M152" i="10"/>
  <c r="M153" i="10"/>
  <c r="M154" i="10"/>
  <c r="M155" i="10"/>
  <c r="M156" i="10"/>
  <c r="M157" i="10"/>
  <c r="M158" i="10"/>
  <c r="M159" i="10"/>
  <c r="M160" i="10"/>
  <c r="M161" i="10"/>
  <c r="M162" i="10"/>
  <c r="M163" i="10"/>
  <c r="M164" i="10"/>
  <c r="M165" i="10"/>
  <c r="M166" i="10"/>
  <c r="M167" i="10"/>
  <c r="M168" i="10"/>
  <c r="M169" i="10"/>
  <c r="M170" i="10"/>
  <c r="M171" i="10"/>
  <c r="M172" i="10"/>
  <c r="M173" i="10"/>
  <c r="M174" i="10"/>
  <c r="M175" i="10"/>
  <c r="M176" i="10"/>
  <c r="M177" i="10"/>
  <c r="M178" i="10"/>
  <c r="M179" i="10"/>
  <c r="M180" i="10"/>
  <c r="M181" i="10"/>
  <c r="M182" i="10"/>
  <c r="M183" i="10"/>
  <c r="M184" i="10"/>
  <c r="M185" i="10"/>
  <c r="M186" i="10"/>
  <c r="M187" i="10"/>
  <c r="M188" i="10"/>
  <c r="M189" i="10"/>
  <c r="M190" i="10"/>
  <c r="M191" i="10"/>
  <c r="M192" i="10"/>
  <c r="M193" i="10"/>
  <c r="M194" i="10"/>
  <c r="M195" i="10"/>
  <c r="M196" i="10"/>
  <c r="M197" i="10"/>
  <c r="M198" i="10"/>
  <c r="M199" i="10"/>
  <c r="M200" i="10"/>
  <c r="M201" i="10"/>
  <c r="M202" i="10"/>
  <c r="M203" i="10"/>
  <c r="M204" i="10"/>
  <c r="M205" i="10"/>
  <c r="M206" i="10"/>
  <c r="M207" i="10"/>
  <c r="M208" i="10"/>
  <c r="M209" i="10"/>
  <c r="M210" i="10"/>
  <c r="M211" i="10"/>
  <c r="M212" i="10"/>
  <c r="M213" i="10"/>
  <c r="M214" i="10"/>
  <c r="M215" i="10"/>
  <c r="M216" i="10"/>
  <c r="M217" i="10"/>
  <c r="M218" i="10"/>
  <c r="M219" i="10"/>
  <c r="M220" i="10"/>
  <c r="M221" i="10"/>
  <c r="M222" i="10"/>
  <c r="M223" i="10"/>
  <c r="M224" i="10"/>
  <c r="M225" i="10"/>
  <c r="M226" i="10"/>
  <c r="M227" i="10"/>
  <c r="M228" i="10"/>
  <c r="M229" i="10"/>
  <c r="M230" i="10"/>
  <c r="M231" i="10"/>
  <c r="M232" i="10"/>
  <c r="M233" i="10"/>
  <c r="M234" i="10"/>
  <c r="M235" i="10"/>
  <c r="M236" i="10"/>
  <c r="M237" i="10"/>
  <c r="M238" i="10"/>
  <c r="M239" i="10"/>
  <c r="M240" i="10"/>
  <c r="M241" i="10"/>
  <c r="M242" i="10"/>
  <c r="M243" i="10"/>
  <c r="M244" i="10"/>
  <c r="M245" i="10"/>
  <c r="M246" i="10"/>
  <c r="M247" i="10"/>
  <c r="M248" i="10"/>
  <c r="M249" i="10"/>
  <c r="M250" i="10"/>
  <c r="M251" i="10"/>
  <c r="M252" i="10"/>
  <c r="M253" i="10"/>
  <c r="M254" i="10"/>
  <c r="M255" i="10"/>
  <c r="M256" i="10"/>
  <c r="M257" i="10"/>
  <c r="M258" i="10"/>
  <c r="M259" i="10"/>
  <c r="M260" i="10"/>
  <c r="M261" i="10"/>
  <c r="M262" i="10"/>
  <c r="M263" i="10"/>
  <c r="M264" i="10"/>
  <c r="M265" i="10"/>
  <c r="M266" i="10"/>
  <c r="M267" i="10"/>
  <c r="M268" i="10"/>
  <c r="M269" i="10"/>
  <c r="M270" i="10"/>
  <c r="M271" i="10"/>
  <c r="M272" i="10"/>
  <c r="M273" i="10"/>
  <c r="M274" i="10"/>
  <c r="M275" i="10"/>
  <c r="M276" i="10"/>
  <c r="M277" i="10"/>
  <c r="M278" i="10"/>
  <c r="M279" i="10"/>
  <c r="M280" i="10"/>
  <c r="M281" i="10"/>
  <c r="M282" i="10"/>
  <c r="M283" i="10"/>
  <c r="M284" i="10"/>
  <c r="M285" i="10"/>
  <c r="M286" i="10"/>
  <c r="M287" i="10"/>
  <c r="M288" i="10"/>
  <c r="M289" i="10"/>
  <c r="M290" i="10"/>
  <c r="M291" i="10"/>
  <c r="M292" i="10"/>
  <c r="M293" i="10"/>
  <c r="M294" i="10"/>
  <c r="M295" i="10"/>
  <c r="M296" i="10"/>
  <c r="M297" i="10"/>
  <c r="M298" i="10"/>
  <c r="M299" i="10"/>
  <c r="M300" i="10"/>
  <c r="M301" i="10"/>
  <c r="M302" i="10"/>
  <c r="M303" i="10"/>
  <c r="M304" i="10"/>
  <c r="M305" i="10"/>
  <c r="M306" i="10"/>
  <c r="M307" i="10"/>
  <c r="M308" i="10"/>
  <c r="M309" i="10"/>
  <c r="M310" i="10"/>
  <c r="M311" i="10"/>
  <c r="M312" i="10"/>
  <c r="M313" i="10"/>
  <c r="M314" i="10"/>
  <c r="M315" i="10"/>
  <c r="M316" i="10"/>
  <c r="M317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8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7" i="10"/>
  <c r="G48" i="10"/>
  <c r="G49" i="10"/>
  <c r="G50" i="10"/>
  <c r="G51" i="10"/>
  <c r="G52" i="10"/>
  <c r="G53" i="10"/>
  <c r="G54" i="10"/>
  <c r="G55" i="10"/>
  <c r="G56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0" i="10"/>
  <c r="G71" i="10"/>
  <c r="G72" i="10"/>
  <c r="G73" i="10"/>
  <c r="G74" i="10"/>
  <c r="G75" i="10"/>
  <c r="G76" i="10"/>
  <c r="G77" i="10"/>
  <c r="G78" i="10"/>
  <c r="G79" i="10"/>
  <c r="G80" i="10"/>
  <c r="G81" i="10"/>
  <c r="G82" i="10"/>
  <c r="G83" i="10"/>
  <c r="G84" i="10"/>
  <c r="G85" i="10"/>
  <c r="G86" i="10"/>
  <c r="G87" i="10"/>
  <c r="G88" i="10"/>
  <c r="G89" i="10"/>
  <c r="G90" i="10"/>
  <c r="G91" i="10"/>
  <c r="G92" i="10"/>
  <c r="G93" i="10"/>
  <c r="G94" i="10"/>
  <c r="G95" i="10"/>
  <c r="G96" i="10"/>
  <c r="G97" i="10"/>
  <c r="G98" i="10"/>
  <c r="G99" i="10"/>
  <c r="G100" i="10"/>
  <c r="G101" i="10"/>
  <c r="G102" i="10"/>
  <c r="G103" i="10"/>
  <c r="G104" i="10"/>
  <c r="G105" i="10"/>
  <c r="G106" i="10"/>
  <c r="G107" i="10"/>
  <c r="G108" i="10"/>
  <c r="G109" i="10"/>
  <c r="G110" i="10"/>
  <c r="G111" i="10"/>
  <c r="G112" i="10"/>
  <c r="G113" i="10"/>
  <c r="G114" i="10"/>
  <c r="G115" i="10"/>
  <c r="G116" i="10"/>
  <c r="G117" i="10"/>
  <c r="G118" i="10"/>
  <c r="G119" i="10"/>
  <c r="G120" i="10"/>
  <c r="G121" i="10"/>
  <c r="G122" i="10"/>
  <c r="G123" i="10"/>
  <c r="G124" i="10"/>
  <c r="G125" i="10"/>
  <c r="G126" i="10"/>
  <c r="G127" i="10"/>
  <c r="G128" i="10"/>
  <c r="G129" i="10"/>
  <c r="G130" i="10"/>
  <c r="G131" i="10"/>
  <c r="G132" i="10"/>
  <c r="G133" i="10"/>
  <c r="G134" i="10"/>
  <c r="G135" i="10"/>
  <c r="G136" i="10"/>
  <c r="G137" i="10"/>
  <c r="G138" i="10"/>
  <c r="G139" i="10"/>
  <c r="G140" i="10"/>
  <c r="G141" i="10"/>
  <c r="G142" i="10"/>
  <c r="G143" i="10"/>
  <c r="G144" i="10"/>
  <c r="G145" i="10"/>
  <c r="G146" i="10"/>
  <c r="G147" i="10"/>
  <c r="G148" i="10"/>
  <c r="G149" i="10"/>
  <c r="G150" i="10"/>
  <c r="G151" i="10"/>
  <c r="G152" i="10"/>
  <c r="G153" i="10"/>
  <c r="G154" i="10"/>
  <c r="G155" i="10"/>
  <c r="G156" i="10"/>
  <c r="G157" i="10"/>
  <c r="G158" i="10"/>
  <c r="G159" i="10"/>
  <c r="G160" i="10"/>
  <c r="G161" i="10"/>
  <c r="G162" i="10"/>
  <c r="G163" i="10"/>
  <c r="G164" i="10"/>
  <c r="G165" i="10"/>
  <c r="G166" i="10"/>
  <c r="G167" i="10"/>
  <c r="G168" i="10"/>
  <c r="G169" i="10"/>
  <c r="G170" i="10"/>
  <c r="G171" i="10"/>
  <c r="G172" i="10"/>
  <c r="G173" i="10"/>
  <c r="G174" i="10"/>
  <c r="G175" i="10"/>
  <c r="G176" i="10"/>
  <c r="G177" i="10"/>
  <c r="G178" i="10"/>
  <c r="G179" i="10"/>
  <c r="G180" i="10"/>
  <c r="G181" i="10"/>
  <c r="G182" i="10"/>
  <c r="G183" i="10"/>
  <c r="G184" i="10"/>
  <c r="G185" i="10"/>
  <c r="G186" i="10"/>
  <c r="G187" i="10"/>
  <c r="G188" i="10"/>
  <c r="G189" i="10"/>
  <c r="G190" i="10"/>
  <c r="G191" i="10"/>
  <c r="G192" i="10"/>
  <c r="G193" i="10"/>
  <c r="G194" i="10"/>
  <c r="G195" i="10"/>
  <c r="G196" i="10"/>
  <c r="G197" i="10"/>
  <c r="G198" i="10"/>
  <c r="G199" i="10"/>
  <c r="G200" i="10"/>
  <c r="G201" i="10"/>
  <c r="G202" i="10"/>
  <c r="G203" i="10"/>
  <c r="G204" i="10"/>
  <c r="G205" i="10"/>
  <c r="G206" i="10"/>
  <c r="G207" i="10"/>
  <c r="G208" i="10"/>
  <c r="G209" i="10"/>
  <c r="G210" i="10"/>
  <c r="G211" i="10"/>
  <c r="G212" i="10"/>
  <c r="G213" i="10"/>
  <c r="G214" i="10"/>
  <c r="G215" i="10"/>
  <c r="G216" i="10"/>
  <c r="G217" i="10"/>
  <c r="G218" i="10"/>
  <c r="G219" i="10"/>
  <c r="G220" i="10"/>
  <c r="G221" i="10"/>
  <c r="G222" i="10"/>
  <c r="G223" i="10"/>
  <c r="G224" i="10"/>
  <c r="G225" i="10"/>
  <c r="G226" i="10"/>
  <c r="G227" i="10"/>
  <c r="G228" i="10"/>
  <c r="G229" i="10"/>
  <c r="G230" i="10"/>
  <c r="G231" i="10"/>
  <c r="G232" i="10"/>
  <c r="G233" i="10"/>
  <c r="G234" i="10"/>
  <c r="G235" i="10"/>
  <c r="G236" i="10"/>
  <c r="G237" i="10"/>
  <c r="G238" i="10"/>
  <c r="G239" i="10"/>
  <c r="G240" i="10"/>
  <c r="G241" i="10"/>
  <c r="G242" i="10"/>
  <c r="G243" i="10"/>
  <c r="G244" i="10"/>
  <c r="G245" i="10"/>
  <c r="G246" i="10"/>
  <c r="G247" i="10"/>
  <c r="G248" i="10"/>
  <c r="G249" i="10"/>
  <c r="G250" i="10"/>
  <c r="G251" i="10"/>
  <c r="G252" i="10"/>
  <c r="G253" i="10"/>
  <c r="G254" i="10"/>
  <c r="G255" i="10"/>
  <c r="G256" i="10"/>
  <c r="G257" i="10"/>
  <c r="G258" i="10"/>
  <c r="G259" i="10"/>
  <c r="G260" i="10"/>
  <c r="G261" i="10"/>
  <c r="G262" i="10"/>
  <c r="G263" i="10"/>
  <c r="G264" i="10"/>
  <c r="G265" i="10"/>
  <c r="G266" i="10"/>
  <c r="G267" i="10"/>
  <c r="G268" i="10"/>
  <c r="G269" i="10"/>
  <c r="G270" i="10"/>
  <c r="G271" i="10"/>
  <c r="G272" i="10"/>
  <c r="G273" i="10"/>
  <c r="G274" i="10"/>
  <c r="G275" i="10"/>
  <c r="G276" i="10"/>
  <c r="G277" i="10"/>
  <c r="G278" i="10"/>
  <c r="G279" i="10"/>
  <c r="G280" i="10"/>
  <c r="G281" i="10"/>
  <c r="G282" i="10"/>
  <c r="G283" i="10"/>
  <c r="G284" i="10"/>
  <c r="G285" i="10"/>
  <c r="G286" i="10"/>
  <c r="G287" i="10"/>
  <c r="G288" i="10"/>
  <c r="G289" i="10"/>
  <c r="G290" i="10"/>
  <c r="G291" i="10"/>
  <c r="G292" i="10"/>
  <c r="G293" i="10"/>
  <c r="G294" i="10"/>
  <c r="G295" i="10"/>
  <c r="G296" i="10"/>
  <c r="G297" i="10"/>
  <c r="G298" i="10"/>
  <c r="G299" i="10"/>
  <c r="G300" i="10"/>
  <c r="G301" i="10"/>
  <c r="G302" i="10"/>
  <c r="G303" i="10"/>
  <c r="G304" i="10"/>
  <c r="G305" i="10"/>
  <c r="G306" i="10"/>
  <c r="G307" i="10"/>
  <c r="G308" i="10"/>
  <c r="G309" i="10"/>
  <c r="G310" i="10"/>
  <c r="G311" i="10"/>
  <c r="G312" i="10"/>
  <c r="G313" i="10"/>
  <c r="G314" i="10"/>
  <c r="G315" i="10"/>
  <c r="G316" i="10"/>
  <c r="G317" i="10"/>
  <c r="L8" i="15" l="1"/>
  <c r="K22" i="15"/>
  <c r="L15" i="15"/>
  <c r="J9" i="15"/>
  <c r="L11" i="15"/>
  <c r="I20" i="15"/>
  <c r="K18" i="15"/>
  <c r="I16" i="15"/>
  <c r="K23" i="15"/>
  <c r="J21" i="15"/>
  <c r="J17" i="15"/>
  <c r="L19" i="15"/>
  <c r="I12" i="15"/>
  <c r="K14" i="15"/>
  <c r="H12" i="15"/>
  <c r="I8" i="15"/>
  <c r="H16" i="15"/>
  <c r="J23" i="15"/>
  <c r="H20" i="15"/>
  <c r="H23" i="15"/>
  <c r="I23" i="15"/>
  <c r="K8" i="15"/>
  <c r="L23" i="15"/>
  <c r="L22" i="15"/>
  <c r="I19" i="15"/>
  <c r="L18" i="15"/>
  <c r="J16" i="15"/>
  <c r="I15" i="15"/>
  <c r="L14" i="15"/>
  <c r="J12" i="15"/>
  <c r="K9" i="15"/>
  <c r="I7" i="15"/>
  <c r="L7" i="15"/>
  <c r="J8" i="15"/>
  <c r="I11" i="15"/>
  <c r="K21" i="15"/>
  <c r="J20" i="15"/>
  <c r="K17" i="15"/>
  <c r="H8" i="15"/>
  <c r="K7" i="15"/>
  <c r="H9" i="15"/>
  <c r="I9" i="15"/>
  <c r="K11" i="15"/>
  <c r="L12" i="15"/>
  <c r="J14" i="15"/>
  <c r="K15" i="15"/>
  <c r="L16" i="15"/>
  <c r="H17" i="15"/>
  <c r="I17" i="15"/>
  <c r="J18" i="15"/>
  <c r="K19" i="15"/>
  <c r="L20" i="15"/>
  <c r="H21" i="15"/>
  <c r="I21" i="15"/>
  <c r="J22" i="15"/>
  <c r="J7" i="15"/>
  <c r="L9" i="15"/>
  <c r="J11" i="15"/>
  <c r="K12" i="15"/>
  <c r="H14" i="15"/>
  <c r="I14" i="15"/>
  <c r="J15" i="15"/>
  <c r="K16" i="15"/>
  <c r="L17" i="15"/>
  <c r="H18" i="15"/>
  <c r="I18" i="15"/>
  <c r="J19" i="15"/>
  <c r="K20" i="15"/>
  <c r="L21" i="15"/>
  <c r="H22" i="15"/>
  <c r="I22" i="15"/>
  <c r="H7" i="15"/>
  <c r="H11" i="15"/>
  <c r="H15" i="15"/>
  <c r="H19" i="15"/>
  <c r="G15" i="15" l="1"/>
  <c r="G19" i="15"/>
  <c r="G7" i="15"/>
  <c r="G14" i="15"/>
  <c r="G8" i="15"/>
  <c r="G17" i="15"/>
  <c r="G16" i="15"/>
  <c r="G12" i="15"/>
  <c r="G22" i="15"/>
  <c r="G9" i="15"/>
  <c r="G20" i="15"/>
  <c r="G23" i="15"/>
  <c r="G11" i="15"/>
  <c r="G18" i="15"/>
  <c r="G21" i="15"/>
  <c r="K149" i="10" l="1"/>
  <c r="K148" i="10"/>
  <c r="K147" i="10"/>
  <c r="K146" i="10"/>
  <c r="K145" i="10"/>
  <c r="K144" i="10"/>
  <c r="J146" i="10" l="1"/>
  <c r="M146" i="10"/>
  <c r="M147" i="10"/>
  <c r="J147" i="10"/>
  <c r="J144" i="10"/>
  <c r="M144" i="10"/>
  <c r="J148" i="10"/>
  <c r="M148" i="10"/>
  <c r="J145" i="10"/>
  <c r="M145" i="10"/>
  <c r="J149" i="10"/>
  <c r="M149" i="10"/>
  <c r="L57" i="10"/>
  <c r="J57" i="10" s="1"/>
  <c r="I57" i="10"/>
  <c r="G57" i="10" l="1"/>
  <c r="I5" i="10"/>
  <c r="K13" i="15"/>
  <c r="H13" i="15"/>
  <c r="L13" i="15"/>
  <c r="I13" i="15"/>
  <c r="J13" i="15"/>
  <c r="M6" i="10"/>
  <c r="J6" i="10"/>
  <c r="G6" i="10"/>
  <c r="G13" i="15" l="1"/>
  <c r="L6" i="15"/>
  <c r="F12" i="15"/>
  <c r="I6" i="15"/>
  <c r="H6" i="15"/>
  <c r="J6" i="15"/>
  <c r="K6" i="15"/>
  <c r="E6" i="15"/>
  <c r="F8" i="15"/>
  <c r="F19" i="15"/>
  <c r="F18" i="15"/>
  <c r="F17" i="15"/>
  <c r="E7" i="15"/>
  <c r="E11" i="15"/>
  <c r="E15" i="15"/>
  <c r="E19" i="15"/>
  <c r="E23" i="15"/>
  <c r="C14" i="15"/>
  <c r="C18" i="15"/>
  <c r="C23" i="15"/>
  <c r="E16" i="15"/>
  <c r="C8" i="15"/>
  <c r="C19" i="15"/>
  <c r="F16" i="15"/>
  <c r="F15" i="15"/>
  <c r="F13" i="15"/>
  <c r="F11" i="15"/>
  <c r="E9" i="15"/>
  <c r="E17" i="15"/>
  <c r="C21" i="15"/>
  <c r="F20" i="15"/>
  <c r="F23" i="15"/>
  <c r="F7" i="15"/>
  <c r="F22" i="15"/>
  <c r="C6" i="15"/>
  <c r="F21" i="15"/>
  <c r="E10" i="15"/>
  <c r="E14" i="15"/>
  <c r="E18" i="15"/>
  <c r="E22" i="15"/>
  <c r="C13" i="15"/>
  <c r="C17" i="15"/>
  <c r="C22" i="15"/>
  <c r="F14" i="15"/>
  <c r="E8" i="15"/>
  <c r="E12" i="15"/>
  <c r="E20" i="15"/>
  <c r="C15" i="15"/>
  <c r="F6" i="15"/>
  <c r="F10" i="15"/>
  <c r="F9" i="15"/>
  <c r="E13" i="15"/>
  <c r="E21" i="15"/>
  <c r="C10" i="15"/>
  <c r="C16" i="15"/>
  <c r="K10" i="15"/>
  <c r="L10" i="15"/>
  <c r="J10" i="15"/>
  <c r="I10" i="15"/>
  <c r="H10" i="15"/>
  <c r="H5" i="10"/>
  <c r="D18" i="15" l="1"/>
  <c r="D8" i="15"/>
  <c r="D19" i="15"/>
  <c r="D17" i="15"/>
  <c r="D12" i="15"/>
  <c r="D20" i="15"/>
  <c r="D13" i="15"/>
  <c r="D22" i="15"/>
  <c r="G10" i="15"/>
  <c r="D21" i="15"/>
  <c r="F5" i="15"/>
  <c r="D10" i="15"/>
  <c r="D16" i="15"/>
  <c r="D23" i="15"/>
  <c r="D7" i="15"/>
  <c r="H5" i="15"/>
  <c r="G6" i="15"/>
  <c r="D9" i="15"/>
  <c r="D6" i="15"/>
  <c r="E5" i="15"/>
  <c r="I5" i="15"/>
  <c r="C5" i="15"/>
  <c r="D15" i="15"/>
  <c r="K5" i="15"/>
  <c r="D14" i="15"/>
  <c r="D11" i="15"/>
  <c r="J5" i="15"/>
  <c r="L5" i="15"/>
  <c r="M5" i="10"/>
  <c r="G5" i="10"/>
  <c r="L5" i="10"/>
  <c r="K5" i="10"/>
  <c r="G5" i="15" l="1"/>
  <c r="J5" i="10"/>
  <c r="D5" i="15" l="1"/>
</calcChain>
</file>

<file path=xl/sharedStrings.xml><?xml version="1.0" encoding="utf-8"?>
<sst xmlns="http://schemas.openxmlformats.org/spreadsheetml/2006/main" count="2540" uniqueCount="791">
  <si>
    <t>통계목</t>
  </si>
  <si>
    <t>통계목명</t>
  </si>
  <si>
    <t>세부사업명</t>
  </si>
  <si>
    <t>평가결과</t>
  </si>
  <si>
    <t>점수</t>
  </si>
  <si>
    <t>보조사업자</t>
    <phoneticPr fontId="11" type="noConversion"/>
  </si>
  <si>
    <t>예산액(교부현황)</t>
    <phoneticPr fontId="11" type="noConversion"/>
  </si>
  <si>
    <t>계</t>
    <phoneticPr fontId="11" type="noConversion"/>
  </si>
  <si>
    <t>결과</t>
    <phoneticPr fontId="11" type="noConversion"/>
  </si>
  <si>
    <t>보조금(군비)</t>
    <phoneticPr fontId="11" type="noConversion"/>
  </si>
  <si>
    <t>자부담</t>
    <phoneticPr fontId="11" type="noConversion"/>
  </si>
  <si>
    <t>매우우수</t>
    <phoneticPr fontId="11" type="noConversion"/>
  </si>
  <si>
    <t>비고</t>
    <phoneticPr fontId="11" type="noConversion"/>
  </si>
  <si>
    <t>시스템
 등록여부</t>
    <phoneticPr fontId="11" type="noConversion"/>
  </si>
  <si>
    <t>정 산 액</t>
    <phoneticPr fontId="11" type="noConversion"/>
  </si>
  <si>
    <t>부 서 명</t>
    <phoneticPr fontId="11" type="noConversion"/>
  </si>
  <si>
    <t>주민복지과</t>
  </si>
  <si>
    <t>문화관광과</t>
  </si>
  <si>
    <t>농산과</t>
  </si>
  <si>
    <t>해양수산과</t>
  </si>
  <si>
    <t>재난안전과</t>
  </si>
  <si>
    <t>보건소</t>
  </si>
  <si>
    <t>농업기술센터</t>
  </si>
  <si>
    <t>축산사업소</t>
  </si>
  <si>
    <t>307-02</t>
  </si>
  <si>
    <t>307-03</t>
  </si>
  <si>
    <t>307-04</t>
  </si>
  <si>
    <t>402-01</t>
  </si>
  <si>
    <t>307-11</t>
  </si>
  <si>
    <t>307-10</t>
  </si>
  <si>
    <t>민간경상사업보조</t>
  </si>
  <si>
    <t>민간단체법정운영비보조</t>
  </si>
  <si>
    <t>민간행사사업보조</t>
  </si>
  <si>
    <t>민간자본사업보조(자체재원)</t>
  </si>
  <si>
    <t>사회복지사업보조</t>
  </si>
  <si>
    <t>사회복지시설법정운영비보조</t>
  </si>
  <si>
    <t>군정주요업무 추진</t>
  </si>
  <si>
    <t>민간단체 육성지원</t>
  </si>
  <si>
    <t>새마을 지원육성</t>
  </si>
  <si>
    <t>선진군민의식 함양</t>
  </si>
  <si>
    <t>자율방범대 운영</t>
  </si>
  <si>
    <t>지역정보화운영</t>
  </si>
  <si>
    <t>공동주택 시설물 확충 지원사업</t>
  </si>
  <si>
    <t>농어촌빈집정비 사업추진</t>
  </si>
  <si>
    <t>공영운수 지원</t>
  </si>
  <si>
    <t>터미널 운영 지원</t>
  </si>
  <si>
    <t>전시회 및 박람회 참가기업 지원</t>
  </si>
  <si>
    <t>보훈단체 지원</t>
  </si>
  <si>
    <t>건전청소년 육성</t>
  </si>
  <si>
    <t>청소년 수련관 운영</t>
  </si>
  <si>
    <t>장애인단체지원</t>
  </si>
  <si>
    <t>자원봉사 활동 운영 지원</t>
  </si>
  <si>
    <t>종합사회복지관운영지원</t>
  </si>
  <si>
    <t>경로당 전담관리사 배치</t>
  </si>
  <si>
    <t>경로식당 무료급식 지원</t>
  </si>
  <si>
    <t>노인회지원</t>
  </si>
  <si>
    <t>노인회지회 현안사업 지원</t>
  </si>
  <si>
    <t>시군 노인회 지원사업(국가직접지원)</t>
  </si>
  <si>
    <t>노인게이트볼 행사 지원</t>
  </si>
  <si>
    <t>경로당장 교육지원사업</t>
  </si>
  <si>
    <t>여성지도자 역량강화</t>
  </si>
  <si>
    <t>여성이 살기 좋은 장흥 만들기</t>
  </si>
  <si>
    <t>다문화가족자녀 언어발달 지원</t>
  </si>
  <si>
    <t>다문화교류센터 운영 관리</t>
  </si>
  <si>
    <t>건강가정 및 다문화가족 통합 운영지원</t>
  </si>
  <si>
    <t>지역자활센터 운영</t>
  </si>
  <si>
    <t>다문화 전통음식거리 운영</t>
  </si>
  <si>
    <t>지역사회보장협의체운영지원</t>
  </si>
  <si>
    <t>노인여가복지시설 소규모 비품 구입</t>
  </si>
  <si>
    <t>아동친화도시 조성</t>
  </si>
  <si>
    <t>기봉백광홍선생 선양사업</t>
  </si>
  <si>
    <t>봄나들이 페스티벌 연등행사</t>
  </si>
  <si>
    <t>안중근 의사 기념사업</t>
  </si>
  <si>
    <t>장흥문학회 동인지 발간 및 시화전</t>
  </si>
  <si>
    <t>한춤 교실 지원</t>
  </si>
  <si>
    <t>팝콘스케치 찾아가는 창작품 전시회</t>
  </si>
  <si>
    <t>문학동인 시담 시화전</t>
  </si>
  <si>
    <t>보리수관악단 순회연주회</t>
  </si>
  <si>
    <t>장흥역대문인 시가선전</t>
  </si>
  <si>
    <t>난우회 전시회</t>
  </si>
  <si>
    <t>문화원 지원사업</t>
  </si>
  <si>
    <t>한국문학특구포럼</t>
  </si>
  <si>
    <t>버꾸놀이 전승 및 농악단 운영</t>
  </si>
  <si>
    <t>장흥보림국악진흥회 우리소리 강습회</t>
  </si>
  <si>
    <t>구메구메 정기작품 전시회</t>
  </si>
  <si>
    <t>비지정문화재 보수</t>
  </si>
  <si>
    <t>정남진 장흥 물축제</t>
  </si>
  <si>
    <t>정남진 장흥 관광사진 공모전</t>
  </si>
  <si>
    <t>체육행사 지원</t>
  </si>
  <si>
    <t>장애인 체육행사 지원</t>
  </si>
  <si>
    <t>청소년 체련교실 운영</t>
  </si>
  <si>
    <t>여성생활체육 강좌</t>
  </si>
  <si>
    <t>장수체육대학 운영</t>
  </si>
  <si>
    <t>생활체육교실 운영</t>
  </si>
  <si>
    <t>장흥군 동호인 배구대회 개최</t>
  </si>
  <si>
    <t>장흥향교 석전대제</t>
  </si>
  <si>
    <t>산림소득증대 기반조성</t>
  </si>
  <si>
    <t>정남진 장흥 토요시장 운영관리</t>
  </si>
  <si>
    <t>농특산물 직거래 추진</t>
  </si>
  <si>
    <t>직거래지원센터 운영 활성화</t>
  </si>
  <si>
    <t>농산물 저온저장고 설치</t>
  </si>
  <si>
    <t>농식품 가공산업 활성화 지원</t>
  </si>
  <si>
    <t>댐주변지역 지원</t>
  </si>
  <si>
    <t>농정사업 운영</t>
  </si>
  <si>
    <t>농업인생산비절감</t>
  </si>
  <si>
    <t>소득작목 육성사업</t>
  </si>
  <si>
    <t>딸기 인프라 구축사업</t>
  </si>
  <si>
    <t>명품한우 생산 우량정액 공급</t>
  </si>
  <si>
    <t>축산업균형발전지원</t>
  </si>
  <si>
    <t>귀농어업인 지원사업</t>
  </si>
  <si>
    <t>해양수산단체지원</t>
  </si>
  <si>
    <t>무산 김 양식 육성</t>
  </si>
  <si>
    <t>친환경 미역양식 기자재 공급사업</t>
  </si>
  <si>
    <t>친환경 매생이양식 기자재 공급사업</t>
  </si>
  <si>
    <t>패류양식어장 개발 지원</t>
  </si>
  <si>
    <t>해조류양식어장 우량 종묘 지원</t>
  </si>
  <si>
    <t>양식장 관리선 고압세척기</t>
  </si>
  <si>
    <t>수산물 규격출하 포장재 지원</t>
  </si>
  <si>
    <t>내수면양식어업 지원</t>
  </si>
  <si>
    <t>연안 정비사업</t>
  </si>
  <si>
    <t>바다의 날 행사</t>
  </si>
  <si>
    <t>친환경 무산 김양식 기자재 공급사업</t>
  </si>
  <si>
    <t>친환경 수산물 인증 지원</t>
  </si>
  <si>
    <t>자율방재단 운영 지원</t>
  </si>
  <si>
    <t>주민지원(민간자본보조)사업</t>
  </si>
  <si>
    <t>음식문화개선 및 좋은식단실천</t>
  </si>
  <si>
    <t>음식문화개선 및 입식테이블 지원</t>
  </si>
  <si>
    <t>6차산업형 우수가공상품 브랜드화 및 마케팅 지원</t>
  </si>
  <si>
    <t>농업인 소규모 창업기술 시범(자체)</t>
  </si>
  <si>
    <t>읍면생활개선회 과제활동지원</t>
  </si>
  <si>
    <t>4-H후원단체 육성</t>
  </si>
  <si>
    <t>읍면농촌지도자회 과제활동 지원</t>
  </si>
  <si>
    <t>벼 생산성 향상 재배기술 시범(자체)</t>
  </si>
  <si>
    <t>축산농장 악취저감제 공급 사업</t>
  </si>
  <si>
    <t>○ 장흥학당 지원</t>
  </si>
  <si>
    <t>○ 법사랑 위원회 지원</t>
  </si>
  <si>
    <t>○ 민주평통행정실장 인건비 보조</t>
  </si>
  <si>
    <t>○ 새마을회 운영비 지원</t>
  </si>
  <si>
    <t>○ 읍면협의회 운영비 지원</t>
  </si>
  <si>
    <t>○ 읍면부녀회 운영비 지원</t>
  </si>
  <si>
    <t>○ 민간단체 사업 보조</t>
  </si>
  <si>
    <t>○ 민간단체 법정운영비 보조</t>
  </si>
  <si>
    <t>○ 정보화마을 인빌박스 지원(천관, 키조개)</t>
  </si>
  <si>
    <t>○ 정보화마을 택배비 지원(천관, 키조개)</t>
  </si>
  <si>
    <t>○ 농어촌 빈집 정비사업 빈집철거비</t>
  </si>
  <si>
    <t>○ 사회단체 보조금 (2개단체)</t>
  </si>
  <si>
    <t xml:space="preserve">  ― 모범운전자회</t>
  </si>
  <si>
    <t xml:space="preserve">  ― 녹색어머니회</t>
  </si>
  <si>
    <t>○ 국가보훈단체 운영비 지원</t>
  </si>
  <si>
    <t xml:space="preserve">  ― 전몰군경유족회 운영비</t>
  </si>
  <si>
    <t>○ 국가보훈단체 호국정신 함양 지원사업</t>
  </si>
  <si>
    <t xml:space="preserve">  ― 전몰군경 유족회 호국정신 함양 지원사업</t>
  </si>
  <si>
    <t xml:space="preserve">  ― 전몰군경 미망인회 호국정신 함양 지원사업</t>
  </si>
  <si>
    <t xml:space="preserve">  ― 상이군경회 호국정신 함양 및 현충일 행사지원 등</t>
  </si>
  <si>
    <t xml:space="preserve">  ― 무공수훈자회 호국정신 함양 지원사업</t>
  </si>
  <si>
    <t xml:space="preserve">  ― 월남참전전사자 위령제 및 베트남 이주여성 한마음 대회, 전적지 탐방 등</t>
  </si>
  <si>
    <t xml:space="preserve">  ― 재향군인회 호국정신 함양 및 6.25전쟁상기행사, 안보강연회 등</t>
  </si>
  <si>
    <t>○ 청소년 현장체험활동 지원</t>
  </si>
  <si>
    <t>○ 청소년 학습문화센터 운영</t>
  </si>
  <si>
    <t>○ 청소년운영위원회 운영</t>
  </si>
  <si>
    <t>○ 소외계층안부 살피기</t>
  </si>
  <si>
    <t>○ 장애인 기술교육(가죽공예)</t>
  </si>
  <si>
    <t>○ 교통장애인 발생 예방 홍보</t>
  </si>
  <si>
    <t>○ 정남진사랑나눔봉사대 활동 지원</t>
  </si>
  <si>
    <t xml:space="preserve">  ― 보험 가입 및 시설 운영비</t>
  </si>
  <si>
    <t>○ 결식노인 도시락 배달사업</t>
  </si>
  <si>
    <t>○ 경로식당 무료급식지원</t>
  </si>
  <si>
    <t>○ 노인회(군지회,읍면분회)지원</t>
  </si>
  <si>
    <t>○ 노인회(군지회) 운영비 지원</t>
  </si>
  <si>
    <t>○ 노인회 연찬회 지원</t>
  </si>
  <si>
    <t>○ 노인대학지원</t>
  </si>
  <si>
    <t>○ 노인회지회 현안사업 지원</t>
  </si>
  <si>
    <t>○ 대한노인회 장흥군지회 현안사업지원</t>
  </si>
  <si>
    <t>○ 노인회장배 노인게이트볼대회 지원</t>
  </si>
  <si>
    <t>○ 경로당장 교육지원사업 지원</t>
  </si>
  <si>
    <t>○ 장흥군 여성단체협의회 운영 지원</t>
  </si>
  <si>
    <t>○ 여성친화도시 소모임 양성</t>
  </si>
  <si>
    <t>○ 다문화가족자녀 언어발달지원사업 차량운영비</t>
  </si>
  <si>
    <t>○ 다문화 교류센터 운영</t>
  </si>
  <si>
    <t>○ 다문화가족 통합교육 사업</t>
  </si>
  <si>
    <t>○ 기봉 백광홍 선생 선양사업</t>
  </si>
  <si>
    <t>○ 봄나들이 페스티벌 연등행사</t>
  </si>
  <si>
    <t>○ 한춤 교실 운영</t>
  </si>
  <si>
    <t>○ 팝콘스케치 찾아가는 창작품 전시회</t>
  </si>
  <si>
    <t>○ 보리수관악단 순회연주회</t>
  </si>
  <si>
    <t>○ 문화원 사업활동 지원</t>
  </si>
  <si>
    <t>○ 버꾸놀이 전승 및 농악단 운영</t>
  </si>
  <si>
    <t>○ 구메구메 정기작품전시회</t>
  </si>
  <si>
    <t>○ 비지정문화재 보수</t>
  </si>
  <si>
    <t>○ 생활체육 활성화 지원</t>
  </si>
  <si>
    <t>○ 전국소년체전 우리군 출신선수 참가지원</t>
  </si>
  <si>
    <t>○ 체육회장배 체육대회 개최 지원</t>
  </si>
  <si>
    <t>○ 도지사기 종목별 생활체육대회 참가경비</t>
  </si>
  <si>
    <t>○ 전라남도의장기 축구대회 참가</t>
  </si>
  <si>
    <t>○ 청소년 체련교실 운영</t>
  </si>
  <si>
    <t>○ 생활체육교실 운영</t>
  </si>
  <si>
    <t>○ 표고버섯기술교육 및 지리적표지제 관리</t>
  </si>
  <si>
    <t>○ 토요시장 강변도로 교통안내 위탁</t>
  </si>
  <si>
    <t>○ 전자상거래 포장재 및 택배박스 지원</t>
  </si>
  <si>
    <t>○ 직거래지원센터 관리자 인건비</t>
  </si>
  <si>
    <t>○ 직거래지원센터 사무운영비</t>
  </si>
  <si>
    <t>○ 직거래지원센터 택배비지원</t>
  </si>
  <si>
    <t>○ 농식품 가공산업 활성화 지원</t>
  </si>
  <si>
    <t>○ 농업인단체 행사 보조</t>
  </si>
  <si>
    <t>○ 시설하우스 개보수</t>
  </si>
  <si>
    <t>○ 소득작목 육성 지원</t>
  </si>
  <si>
    <t>○ 딸기 인프라 구축</t>
  </si>
  <si>
    <t>○ 명품한우 생산 우량정액 공급</t>
  </si>
  <si>
    <t>○ 어선 양승기 공급사업</t>
  </si>
  <si>
    <t>○ 한국해양구조협회 장흥지부 활동지원</t>
  </si>
  <si>
    <t>○ 김양식 우량종묘(패각)공급</t>
  </si>
  <si>
    <t>○ 미역 양식 기자재 공급</t>
  </si>
  <si>
    <t>○ 매생이 양식 기자재 공급</t>
  </si>
  <si>
    <t>○ 미역,다시마 등 우량종자 공급</t>
  </si>
  <si>
    <t>○ 양식어장 관리선 고압세척시설 지원</t>
  </si>
  <si>
    <t>○ 장흥 연안지킴이 활동지원</t>
  </si>
  <si>
    <t>○ 바다살리기 활동</t>
  </si>
  <si>
    <t>○ 민간자율방재단 운영 보조금</t>
  </si>
  <si>
    <t>○ 외식경영 아카데미 운영</t>
  </si>
  <si>
    <t>○ 6차산업형 우수가공식품 브랜드화 및 마케팅 지원</t>
  </si>
  <si>
    <t>○ 농업인 소규모 창업기술 시범</t>
  </si>
  <si>
    <t>○ 장흥군 4-H본부 지원</t>
  </si>
  <si>
    <t>○ 읍면농촌지도자회 과제학습 지원</t>
  </si>
  <si>
    <t>○ 찰옥수수 조기재배 기술 시범</t>
  </si>
  <si>
    <t>○ 벼 생산성 향상 재배기술 시범</t>
  </si>
  <si>
    <t>○ 민주평통 통일역량강화사업 지원</t>
  </si>
  <si>
    <t xml:space="preserve">  ― 6.25참전 유공자회 호국정신 함양 지원사업</t>
  </si>
  <si>
    <t>○ 지역자활센터 운영</t>
  </si>
  <si>
    <t>○ 장애인 및 취약계층 빨래방 운영</t>
  </si>
  <si>
    <t>○ 장애인연합회 운영비</t>
  </si>
  <si>
    <t>○ 장애인 물수건작업장 운영</t>
  </si>
  <si>
    <t xml:space="preserve">  ― 종사자 인건비</t>
  </si>
  <si>
    <t>○ 다문화전통음식거리운영</t>
  </si>
  <si>
    <t>○ 방문교육지도사 수당지원</t>
  </si>
  <si>
    <t>○ 문화원 사무국장 및 보조원 인건비</t>
  </si>
  <si>
    <t>○ 지역특산품 유통업체 지원(부스비 등)</t>
  </si>
  <si>
    <t>○ 유치면 수몰문화제 행사비 지원</t>
  </si>
  <si>
    <t>○ 귀농어업인 창업 및 주택수리 지원</t>
  </si>
  <si>
    <t>산출근거명</t>
    <phoneticPr fontId="11" type="noConversion"/>
  </si>
  <si>
    <t>기획홍보실</t>
  </si>
  <si>
    <t>총무과</t>
  </si>
  <si>
    <t>민원봉사과</t>
  </si>
  <si>
    <t>지역경제과</t>
  </si>
  <si>
    <t>환경관리과</t>
  </si>
  <si>
    <t>산림휴양과</t>
  </si>
  <si>
    <t>건설도시과</t>
  </si>
  <si>
    <t>스포츠산업단</t>
  </si>
  <si>
    <t>이장 · 지도자 사기 진작</t>
  </si>
  <si>
    <t>문화 예술 단체 육성 지원</t>
  </si>
  <si>
    <t>한국서예 · 서가 전시회</t>
  </si>
  <si>
    <t>김준배열사 추모 문학행사</t>
  </si>
  <si>
    <t>존재 위백규 선생 선양사업</t>
  </si>
  <si>
    <t>공공청소년 수련시설 프로그램 운영 지원</t>
  </si>
  <si>
    <t>자활사업수행을 위한 운영지원</t>
  </si>
  <si>
    <t>경로당 개보수</t>
  </si>
  <si>
    <t>미등록 경로당 지원</t>
  </si>
  <si>
    <t>경로당 운영비(자체)</t>
  </si>
  <si>
    <t>실버그라운드골프 및 바둑대회 지원</t>
  </si>
  <si>
    <t>노인맞춤돌봄서비스 수행인력 지원</t>
  </si>
  <si>
    <t>장흥군 농촌 신활력 플러스 사업 추진단 인건비</t>
  </si>
  <si>
    <t>시군마을공동체지원센터 운영</t>
  </si>
  <si>
    <t>엽연초 생산기반 조성지원</t>
  </si>
  <si>
    <t>과수 단지 조성 지원</t>
  </si>
  <si>
    <t>시설하우스 지원</t>
  </si>
  <si>
    <t>농산물 산지유통 활성화 지원사업</t>
  </si>
  <si>
    <t>연안어선어업 기자재 지원사업</t>
  </si>
  <si>
    <t>어선양승기 공급사업</t>
  </si>
  <si>
    <t>수산물 소비촉진</t>
  </si>
  <si>
    <t>수출용 조미제품 포장재 지원</t>
  </si>
  <si>
    <t>장흥댐관련 지역발전기금운용</t>
  </si>
  <si>
    <t>지역별 환경 적응형 원예 신품종 재배 확대(자체)</t>
  </si>
  <si>
    <t>환경제어형 스마트재배사 시설 보급 시범(자체)</t>
  </si>
  <si>
    <t>정남진 장흥한우 브랜드 육성 지원사업</t>
  </si>
  <si>
    <t>송아지 폐사방지 보온 등 지원사업</t>
  </si>
  <si>
    <t>양봉농가 경영비 및 노동력 절감 사양 시스템 구축 시범(자체)</t>
  </si>
  <si>
    <t>농식품부산물 활용 흑염소 생산비 절감기술시범(자체)</t>
  </si>
  <si>
    <t>○ 탈북민 정착을 위한 멘토링 지원</t>
  </si>
  <si>
    <t>○ 공동주택 시설물 확충 지원사업</t>
  </si>
  <si>
    <t>○ 공용터미널 운영지원</t>
  </si>
  <si>
    <t>○ 서예협회 장흥군지부 서예회원전 개최</t>
  </si>
  <si>
    <t>○ 서가협 장흥지부회원 서예전</t>
  </si>
  <si>
    <t>○ 존재 위백규 선생 선양사업</t>
  </si>
  <si>
    <t xml:space="preserve">  ― 고엽제 전우회 호국정신 함양 지원사업(베트남전적지 순방) 등</t>
  </si>
  <si>
    <t>○ 청소년 폭력 예방 캠페인 운영</t>
  </si>
  <si>
    <t>○ 메이커 스페이스 구축운영지원</t>
  </si>
  <si>
    <t>○ 청소년 진로체험 운영</t>
  </si>
  <si>
    <t>○ 공공청소년수련시설 프로그램 운영</t>
  </si>
  <si>
    <t>○ 자활근로사업 기능보강 지원</t>
  </si>
  <si>
    <t>○ 전국 지체장애인대회 참가(도)</t>
  </si>
  <si>
    <t>○ 농아인대상 영화가 좋다</t>
  </si>
  <si>
    <t>○ 자원봉사자의 날 운영</t>
  </si>
  <si>
    <t>○ 이동빨래방 운영</t>
  </si>
  <si>
    <t>○ 전담직원 퇴직적립금 및 보험료, 복리후생</t>
  </si>
  <si>
    <t>○ 경로당 전담관리사 배치</t>
  </si>
  <si>
    <t xml:space="preserve">  ― 프로그램운영 추진활동비</t>
  </si>
  <si>
    <t xml:space="preserve">  ― 4대 보험료</t>
  </si>
  <si>
    <t xml:space="preserve">  ― 퇴직적립금</t>
  </si>
  <si>
    <t xml:space="preserve">  ― 가족수당</t>
  </si>
  <si>
    <t xml:space="preserve">  ― 명절수당</t>
  </si>
  <si>
    <t xml:space="preserve">  ― 상여금</t>
  </si>
  <si>
    <t>○ 노인여가복지시설 소규모 비품 구입</t>
  </si>
  <si>
    <t>○ 미등록 경로당 지원</t>
  </si>
  <si>
    <t>○ 경로당 부식비 지원</t>
  </si>
  <si>
    <t>○ 실버그라운드골프 및 바둑대회 지원</t>
  </si>
  <si>
    <t>○ 노인맞춤돌봄서비스 수행인력 활동비 지원</t>
  </si>
  <si>
    <t>○ 어린이 의회 운영</t>
  </si>
  <si>
    <t>○ 어린이 권리모니터링단 운영</t>
  </si>
  <si>
    <t>○ 장흥군 농촌 신활력플러스사업 추진단 인건비</t>
  </si>
  <si>
    <t>○ 엽연초 생산 기반 지원</t>
  </si>
  <si>
    <t>○ 과수 생산 단지 조성</t>
  </si>
  <si>
    <t>○ 농산물 물류(포장재 및 택배비) 지원</t>
  </si>
  <si>
    <t>○ 농산물 소형저온저장고 지원(군비)</t>
  </si>
  <si>
    <t>○ 연안자망 기자재 지원</t>
  </si>
  <si>
    <t>○ 연안복합어업 기자재 지원</t>
  </si>
  <si>
    <t>○ 해양구조대 선진기술 교육 및 현장실습 지원</t>
  </si>
  <si>
    <t>○ 구조대 구조용품 구입 지원</t>
  </si>
  <si>
    <t>○ 무산김 양식 기자재 공급</t>
  </si>
  <si>
    <t>○ 키조개 종패 입식비 지원</t>
  </si>
  <si>
    <t>○ 바지락 종패 입식비 지원</t>
  </si>
  <si>
    <t>○ 새꼬막 종패 입식비 지원</t>
  </si>
  <si>
    <t>○ 참꼬막 종패 입식비 지원</t>
  </si>
  <si>
    <t>○ 수산물 직거래장터 지원(부스비, 부대비 등)</t>
  </si>
  <si>
    <t>○ 친환경 해조류 유기수산물 인증 수수료지원(김, 미역, 다시마 등)</t>
  </si>
  <si>
    <t>○ 수출용 조미제품 포장재 지원</t>
  </si>
  <si>
    <t>○ 친환경 영농자재 구입 지원</t>
  </si>
  <si>
    <t>○ 읍면생활개선회 과제활동지원사업</t>
  </si>
  <si>
    <t>○ 영농 4-H회원 시범영농지원사업</t>
  </si>
  <si>
    <t>○ 재해회피형 조생종 벼 재배단지 조성</t>
  </si>
  <si>
    <t>○ 한우 인공수정료 지원</t>
  </si>
  <si>
    <t>○ 양봉농가 생력화 기술 보급 시범</t>
  </si>
  <si>
    <t>○ 농산부산물 활용 흑염소 생산비 절감기술시범</t>
  </si>
  <si>
    <t>○ 장애인체육회 운영비</t>
  </si>
  <si>
    <t>우수</t>
    <phoneticPr fontId="11" type="noConversion"/>
  </si>
  <si>
    <t>우수</t>
  </si>
  <si>
    <t>장흥종합사회복지관</t>
  </si>
  <si>
    <t>보통</t>
  </si>
  <si>
    <t>장흥군축구협회</t>
  </si>
  <si>
    <t>장흥군체육회</t>
  </si>
  <si>
    <t>장흥군장애인체육회</t>
  </si>
  <si>
    <t>장흥군4-H본부</t>
  </si>
  <si>
    <t>O</t>
    <phoneticPr fontId="11" type="noConversion"/>
  </si>
  <si>
    <t>장흥문화관광해설협회</t>
    <phoneticPr fontId="11" type="noConversion"/>
  </si>
  <si>
    <t>전남엽연초생산협동조합</t>
  </si>
  <si>
    <t>남도드림생산자협동조합</t>
  </si>
  <si>
    <t>장흥무산마른김협회</t>
  </si>
  <si>
    <t>장흥축산업협동조합</t>
  </si>
  <si>
    <t>장흥댐관련지역발전기금특별회계</t>
  </si>
  <si>
    <t>노인아동과</t>
  </si>
  <si>
    <t>장흥군 실버 가요제</t>
  </si>
  <si>
    <t>장흥 충효회관 주차장조성 및 편의시설설치</t>
  </si>
  <si>
    <t>장흥출신 작가 시 게재 사업</t>
  </si>
  <si>
    <t>문화관광해설사 운영</t>
  </si>
  <si>
    <t>자활근로사업단 지원(청년자립도전)</t>
  </si>
  <si>
    <t>자활근로사업단 지원(맑고푸른마을)</t>
  </si>
  <si>
    <t>가정봉사원파견시설 지원</t>
  </si>
  <si>
    <t>중증장애가구 종합돌봄서비스</t>
  </si>
  <si>
    <t>사회적경제 공동판매장 운영 지원사업</t>
  </si>
  <si>
    <t>투자유치 활동 전개</t>
  </si>
  <si>
    <t>장흥형 지역활력특성화사업(장흥찹쌀 주산단지 활성화사업)(군/균특전환)(전환사업)</t>
  </si>
  <si>
    <t>마늘 재배단지 조성 지원</t>
  </si>
  <si>
    <t>읍면 지역특화 소득작목 육성</t>
  </si>
  <si>
    <t>원예특용작물 생산기반 조성</t>
  </si>
  <si>
    <t>농산물 유통체계 구축</t>
  </si>
  <si>
    <t>고품질 장흥쌀 도정장비 지원사업</t>
  </si>
  <si>
    <t>친환경 쌀 관내 병원 급식 납품(군비)</t>
  </si>
  <si>
    <t>농특산물 꾸러미 상품 온라인 판매 확대</t>
  </si>
  <si>
    <t>고품질 새청무쌀 포장지대 지원사업</t>
  </si>
  <si>
    <t>로컬푸드 직매장 증축비 지원(군비)</t>
  </si>
  <si>
    <t>어선 이동식 거치대 지원사업</t>
  </si>
  <si>
    <t>연안통발어업 기자재 지원사업</t>
  </si>
  <si>
    <t>친환경 유기수산물 인증 컨설팅 비용지원</t>
  </si>
  <si>
    <t>영농4-H회원 시범영농지원(자체)</t>
  </si>
  <si>
    <t>찰옥수수 조기재배 기술 시범(자체)</t>
  </si>
  <si>
    <t>재해회피형 조생종 벼 재배단지 조성(자체)</t>
  </si>
  <si>
    <t>원예작물 생육환경 개선 신기술보급 확대 시범사업</t>
  </si>
  <si>
    <t>기후변화 적응 새소득작목 선발 확대 보급(자체)</t>
  </si>
  <si>
    <t>기후변화 대응 시설 과수 노동력 절감 편이장비 시범사업</t>
  </si>
  <si>
    <t>장흥 대표 특화 소득작물 육성 시범(자체)</t>
  </si>
  <si>
    <t>소고기이력제 지원</t>
  </si>
  <si>
    <t>가축폭염 피해예방 시설장비 지원사업(자체)</t>
  </si>
  <si>
    <t>가금류 가축폭염 고온스트레스 완화제 지원사업(자체)</t>
  </si>
  <si>
    <t>악취저감 기계·장비 설치 시범사업</t>
  </si>
  <si>
    <t>정남진 장흥한우 전용사료 첨가제 지원</t>
  </si>
  <si>
    <t>양봉농가 재해대응 경영안정 지원사업(자체)</t>
  </si>
  <si>
    <t>체육청년 사회 첫걸음 지원(국가직접지원)</t>
  </si>
  <si>
    <t>일반생활체육지도자 배치(자체)</t>
  </si>
  <si>
    <t>어르신 생활체육지도자 배치(자체)</t>
  </si>
  <si>
    <t>장애인 생활체육지도자 배치(자체)</t>
  </si>
  <si>
    <t>체육회 상근직원 지원</t>
  </si>
  <si>
    <t>전국 단위 체육행사 개최</t>
  </si>
  <si>
    <t>○ 이장 직무능력향상 워크숍</t>
  </si>
  <si>
    <t>○ 범죄 피해자 지원센터 사업비 지원</t>
  </si>
  <si>
    <t>○ 6·25전쟁 민간인 희생자 발굴 사업</t>
  </si>
  <si>
    <t>○ 범죄 피해자 지원센터 운영비 지원</t>
  </si>
  <si>
    <t>○ 새마을회 주요시책 업무추진(보조90%)</t>
  </si>
  <si>
    <t>○ 새마을의날 기념식(보조70%)</t>
  </si>
  <si>
    <t>○ 새마을운동사업 평가대회(보조70%)</t>
  </si>
  <si>
    <t>○ 영.호남 새마을가족한마음수련대회 지원(보조70%)</t>
  </si>
  <si>
    <t xml:space="preserve">  ― 자유총연맹(나라사랑태극기달아주기외)(보조90%)</t>
  </si>
  <si>
    <t xml:space="preserve">  ― 바르게살기협의회(정남진물축제봉사활동외)(보조90%)</t>
  </si>
  <si>
    <t xml:space="preserve">  ― 자유총연맹(보조90%)</t>
  </si>
  <si>
    <t>○ 장흥향교 석전대제 봉행 및 기로연</t>
  </si>
  <si>
    <t>○ 안중근의사 추모 사업</t>
  </si>
  <si>
    <t>○ 장흥문학회 작품집 발간 및 시화전</t>
  </si>
  <si>
    <t>○ 가수동호회 문화예술 순회공연</t>
  </si>
  <si>
    <t>○ 제22회 문학동인 시담 시화전</t>
  </si>
  <si>
    <t>○ 제11회 장흥역대 문인시가선전</t>
  </si>
  <si>
    <t>○ 장흥군 실버 가요제</t>
  </si>
  <si>
    <t>○ 김준배열사 24주기 추모 문화제</t>
  </si>
  <si>
    <t>○ 제4회 난우회 전시회</t>
  </si>
  <si>
    <t>○ 장흥 충효회관 주차장조성</t>
  </si>
  <si>
    <t>○ 문화원 운영비(일반운영비, 공공요금 등)</t>
  </si>
  <si>
    <t>○ 제11회 한국문학특구 포럼</t>
  </si>
  <si>
    <t>○ 문화예술 단체 육성지원(공통)</t>
  </si>
  <si>
    <t>○ 2021 우리소리 강습회</t>
  </si>
  <si>
    <t>○ 장흥출신 작가 글(시) 현판 게재 사업</t>
  </si>
  <si>
    <t>○ 2021 정남진 장흥 물축제 운영</t>
  </si>
  <si>
    <t>○ 문화관광해설사 피복구입(동복)</t>
  </si>
  <si>
    <t>○ 문화관광해설사 안내용 핸드마이크 구입</t>
  </si>
  <si>
    <t>○ 정남진 장흥관광사진 공모전</t>
  </si>
  <si>
    <t>○ 안보회관 시설물 보수</t>
  </si>
  <si>
    <t>○ 자활사업단 지원(청년자립도전)</t>
  </si>
  <si>
    <t>○ 자활근로사업단 지원(맑고푸른마을)</t>
  </si>
  <si>
    <t>○ 교통장애인 발생 예방 활동을 위한 차량구입</t>
  </si>
  <si>
    <t>○ 찾아가는 안마사업</t>
  </si>
  <si>
    <t>○ 여성자원봉사활동지원(90%)</t>
  </si>
  <si>
    <t>○ 자원봉사단체 활동 지원(90%)</t>
  </si>
  <si>
    <t>○ 종합사회복지관 운영비(87%)</t>
  </si>
  <si>
    <t>○ 지역사회보장협의체 활성화 프로그램</t>
  </si>
  <si>
    <t>○ 관산 외동2구 여자경로당 대보수</t>
  </si>
  <si>
    <t>○ 건강가정·다문화가족지원센터 종사자 수당 지원</t>
  </si>
  <si>
    <t>○ 청소년 노동인권 보호 증진 사업</t>
  </si>
  <si>
    <t>○ 사회적경제 공동판매장 운영 지원사업</t>
  </si>
  <si>
    <t>○ 군 투자기업 인센티브</t>
  </si>
  <si>
    <t>○ 시군 마을공동체 지원센터 운영지원(군비)</t>
  </si>
  <si>
    <t>○ 컨설팅 및 연구개발 마케팅 지원</t>
  </si>
  <si>
    <t>○ 찹쌀단지 기반조성 시설 지원</t>
  </si>
  <si>
    <t>○ 친환경 제초용 농자재 지원</t>
  </si>
  <si>
    <t>○ 지게차, 건조기 등 지원</t>
  </si>
  <si>
    <t>○ 다목적 소형농기계 지원</t>
  </si>
  <si>
    <t>○ 마늘 종구 등 지원</t>
  </si>
  <si>
    <t>○ 종자대 및 농자재 등 지원</t>
  </si>
  <si>
    <t>○ 생산기반시설지원</t>
  </si>
  <si>
    <t>○ 원예특용작물 생산기반 조성</t>
  </si>
  <si>
    <t>○ 장흥몰 택배비 지원</t>
  </si>
  <si>
    <t>○ 지역 농특산물 홍보 마케팅 지원</t>
  </si>
  <si>
    <t>○ 고품질 장흥쌀 도정장비 지원사업(색체선별기)</t>
  </si>
  <si>
    <t>○ 친환경 쌀 관내 병원 급식납품 친환경쌀 차액지원</t>
  </si>
  <si>
    <t>○ 농특산물 꾸러미 상품 온라인 판매 확대 지원사업</t>
  </si>
  <si>
    <t>○ 고품질 새청무쌀 포장지대 지원사업</t>
  </si>
  <si>
    <t>○ 통합마케팅조직 포장재 지원</t>
  </si>
  <si>
    <t>○ 어선 이동식 거치대 지원사업</t>
  </si>
  <si>
    <t>○ 연안통발어업 기자재 지원사업</t>
  </si>
  <si>
    <t>○ 내수면 우량종자 공급</t>
  </si>
  <si>
    <t>○ 수산물 규격 출하 지원(무산김)</t>
  </si>
  <si>
    <t>○ 친환경 유기수산물 인증 컨설팅 비용지원</t>
  </si>
  <si>
    <t>○ 양봉산업 육성</t>
  </si>
  <si>
    <t>○ 장흥댐 주변지역 지원사업</t>
  </si>
  <si>
    <t>○ 표고버섯 재배 전문가 컨설팅</t>
  </si>
  <si>
    <t>○ 표고종균 구입 지원사업</t>
  </si>
  <si>
    <t>○ 표고자목 구입 지원</t>
  </si>
  <si>
    <t>○ 특화소득작물(감초, 작약, 대추 등) 재배단지 조성</t>
  </si>
  <si>
    <t>○ 관산 죽청 1구 다목적회관 개보수 공사</t>
  </si>
  <si>
    <t>○ 장동 진곡마을 유선각 개보수 공사</t>
  </si>
  <si>
    <t>○ 장동 신북마을 유선각 개보수 공사</t>
  </si>
  <si>
    <t>○ 장동 관호마을 화장실 리모델링 공사</t>
  </si>
  <si>
    <t>○ 부산 용반 공용주차장 팔각정 신축 공사</t>
  </si>
  <si>
    <t>○ 유치 봉덕 1구 유선각 개보수 공사</t>
  </si>
  <si>
    <t>○ 위생업소 시설개소 지원</t>
  </si>
  <si>
    <t xml:space="preserve">  ― 입식테이블 지원</t>
  </si>
  <si>
    <t xml:space="preserve">  ― 시설개선 지원</t>
  </si>
  <si>
    <t>○ 지역별 환경 적응형 원예 신품종 재배 확대</t>
  </si>
  <si>
    <t>○ 원예작물 생육환경 개선 신기술보급 확대 시범사업</t>
  </si>
  <si>
    <t>○ 기후변화 적응 새소득작목 선발 확대 보급</t>
  </si>
  <si>
    <t>○ 기후변화 대응 시설과수 노동력 절감 편이장비 시범사업</t>
  </si>
  <si>
    <t>○ 환경제어형 스마트재배사 시설보급 시범</t>
  </si>
  <si>
    <t>○ 장흥 대표 특화 소득작물 육성 시범</t>
  </si>
  <si>
    <t>○ 정남진 장흥한우 브랜드육 판매지원</t>
  </si>
  <si>
    <t>○ 송아지 폐사방지 보온등 지원</t>
  </si>
  <si>
    <t>○ 쇠고기 이력제 지원</t>
  </si>
  <si>
    <t>○ 가축폭염 피해예방 시설장비 지원사업(자체)</t>
  </si>
  <si>
    <t>○ 가금류 가축폭염 고온스트레스 완화제 지원(자체)</t>
  </si>
  <si>
    <t>○ 축산업 균형발전 지원사업</t>
  </si>
  <si>
    <t>○ 축산 악취저감제 공급사업</t>
  </si>
  <si>
    <t>○ 악취저감 기계·장비 설치 시범사업</t>
  </si>
  <si>
    <t>○ 정남진 장흥한우 사료첨가제 지원</t>
  </si>
  <si>
    <t>○ 양봉농가 재해대응 비가림시설 설치지원 등</t>
  </si>
  <si>
    <t>○ 장흥군체육회 운영비(비영리단체법인 추진 등)</t>
  </si>
  <si>
    <t>○ 장애인체육회 사무국장 인건비</t>
  </si>
  <si>
    <t>○ 체육청년 사회 첫걸을 지원(군비분)</t>
  </si>
  <si>
    <t>○ 일반 생활체육지도자 명절휴가비</t>
  </si>
  <si>
    <t>○ 일반 생활체육지도자 활동비</t>
  </si>
  <si>
    <t>○ 어르신 생활체육지도자 명절휴가비</t>
  </si>
  <si>
    <t>○ 어르신 생활체육지도자 활동비</t>
  </si>
  <si>
    <t>○ 장애인 생활체육지도자 명절휴가비</t>
  </si>
  <si>
    <t>○ 장애인 생활체육지도자 활동비</t>
  </si>
  <si>
    <t>○ 장흥군체육회 상근직원 지원</t>
  </si>
  <si>
    <t xml:space="preserve">  ― 명절휴가비</t>
  </si>
  <si>
    <t>○ 장애인체육회</t>
  </si>
  <si>
    <t>보조금
집행잔액</t>
    <phoneticPr fontId="15" type="noConversion"/>
  </si>
  <si>
    <t>장흥고줄버꾸놀이보존회</t>
  </si>
  <si>
    <t>장흥군배구협회</t>
  </si>
  <si>
    <t>무공수훈자회</t>
  </si>
  <si>
    <t>정남진장흥토요시장상인회</t>
  </si>
  <si>
    <t>농촌활력사업소</t>
  </si>
  <si>
    <t>장흥축협</t>
  </si>
  <si>
    <t>내저어촌계 외16</t>
  </si>
  <si>
    <t>옹암어촌계 외5</t>
  </si>
  <si>
    <t>수문어촌계 외1</t>
  </si>
  <si>
    <t>장산어촌계</t>
  </si>
  <si>
    <t>유치면양봉작목회</t>
  </si>
  <si>
    <t>농촌활력사업소</t>
    <phoneticPr fontId="15" type="noConversion"/>
  </si>
  <si>
    <t>수자원공사 4억5천 내려주면 쓰는 사업비</t>
    <phoneticPr fontId="15" type="noConversion"/>
  </si>
  <si>
    <t>수자원공사 기금에서 집행하는 사업비</t>
    <phoneticPr fontId="15" type="noConversion"/>
  </si>
  <si>
    <t>(사)장흥학당</t>
    <phoneticPr fontId="11" type="noConversion"/>
  </si>
  <si>
    <t>우수</t>
    <phoneticPr fontId="11" type="noConversion"/>
  </si>
  <si>
    <t>O</t>
  </si>
  <si>
    <t>O</t>
    <phoneticPr fontId="11" type="noConversion"/>
  </si>
  <si>
    <t>이지혜 외 59인</t>
  </si>
  <si>
    <t>장원연립 외 4개소</t>
  </si>
  <si>
    <t>○</t>
  </si>
  <si>
    <t>구메구메</t>
    <phoneticPr fontId="11" type="noConversion"/>
  </si>
  <si>
    <t>기봉 백광홍 선생기념사업회</t>
    <phoneticPr fontId="11" type="noConversion"/>
  </si>
  <si>
    <t>장흥군 불교신도연합회</t>
    <phoneticPr fontId="11" type="noConversion"/>
  </si>
  <si>
    <t>장흥향교</t>
    <phoneticPr fontId="11" type="noConversion"/>
  </si>
  <si>
    <t>안중근의사 기념사업회</t>
    <phoneticPr fontId="11" type="noConversion"/>
  </si>
  <si>
    <t>한국서예협회 장흥군지부</t>
    <phoneticPr fontId="11" type="noConversion"/>
  </si>
  <si>
    <t>한국서가협 장흥지부</t>
    <phoneticPr fontId="11" type="noConversion"/>
  </si>
  <si>
    <t>장흥문학회</t>
    <phoneticPr fontId="11" type="noConversion"/>
  </si>
  <si>
    <t>가수동호회</t>
    <phoneticPr fontId="11" type="noConversion"/>
  </si>
  <si>
    <t>팝콘스케치</t>
    <phoneticPr fontId="11" type="noConversion"/>
  </si>
  <si>
    <t>문학동인 시담</t>
    <phoneticPr fontId="11" type="noConversion"/>
  </si>
  <si>
    <t>정남진보리수관악단</t>
    <phoneticPr fontId="11" type="noConversion"/>
  </si>
  <si>
    <t>장흥군 문화예술진흥회</t>
    <phoneticPr fontId="11" type="noConversion"/>
  </si>
  <si>
    <t>김준배열사정신계승
장흥사업회</t>
    <phoneticPr fontId="11" type="noConversion"/>
  </si>
  <si>
    <t>정남진 장흥 난우회</t>
    <phoneticPr fontId="11" type="noConversion"/>
  </si>
  <si>
    <t>성균관유도회장흥지부</t>
    <phoneticPr fontId="11" type="noConversion"/>
  </si>
  <si>
    <t>존재기념사업회</t>
    <phoneticPr fontId="11" type="noConversion"/>
  </si>
  <si>
    <t>장흥문화원</t>
    <phoneticPr fontId="11" type="noConversion"/>
  </si>
  <si>
    <t>통합정사계 외 8개 사업</t>
    <phoneticPr fontId="11" type="noConversion"/>
  </si>
  <si>
    <t>장흥한춤보존회</t>
    <phoneticPr fontId="11" type="noConversion"/>
  </si>
  <si>
    <t>장흥보림국악진흥회</t>
    <phoneticPr fontId="11" type="noConversion"/>
  </si>
  <si>
    <t>한국문인협회 장흥지부</t>
    <phoneticPr fontId="11" type="noConversion"/>
  </si>
  <si>
    <t>장평 해평길씨 외</t>
    <phoneticPr fontId="11" type="noConversion"/>
  </si>
  <si>
    <t>명시이월</t>
  </si>
  <si>
    <t>반월친환경작목반, 장주·봉덕친환경작목반, 국사봉친환경작목반</t>
  </si>
  <si>
    <t>장평면 제산마을회</t>
  </si>
  <si>
    <t>유치면</t>
  </si>
  <si>
    <t>정남진장흥물축제추진위원회</t>
    <phoneticPr fontId="11" type="noConversion"/>
  </si>
  <si>
    <t>장흥문화관광해설협회</t>
    <phoneticPr fontId="11" type="noConversion"/>
  </si>
  <si>
    <t>(사)한국사진작가협회 장흥지부</t>
  </si>
  <si>
    <t>보통</t>
    <phoneticPr fontId="11" type="noConversion"/>
  </si>
  <si>
    <t>김명숙 외 35명</t>
  </si>
  <si>
    <t>오리협회</t>
  </si>
  <si>
    <t>김원식 외 33명</t>
  </si>
  <si>
    <t>송영래 외 201명</t>
  </si>
  <si>
    <t>김광호</t>
  </si>
  <si>
    <t>김연호 외 17명</t>
  </si>
  <si>
    <t>이경동 외 2명</t>
  </si>
  <si>
    <t>김기훈 외 8명</t>
  </si>
  <si>
    <t>-</t>
  </si>
  <si>
    <t>장흥군사회적경제네트워크협동조합</t>
  </si>
  <si>
    <t>○ 전시회 및 박람회 참가업체 지원</t>
    <phoneticPr fontId="15" type="noConversion"/>
  </si>
  <si>
    <t>세영외 12개 기업</t>
    <phoneticPr fontId="15" type="noConversion"/>
  </si>
  <si>
    <t>임연숙</t>
  </si>
  <si>
    <t>위의환</t>
  </si>
  <si>
    <t>이월순 외 9명</t>
  </si>
  <si>
    <t>김동건</t>
  </si>
  <si>
    <t>김석현 외 8명</t>
  </si>
  <si>
    <t>권영식</t>
  </si>
  <si>
    <t>이준철 외 9명</t>
  </si>
  <si>
    <t>정승호 외 3명</t>
  </si>
  <si>
    <t>강영수 외 86명</t>
  </si>
  <si>
    <t>주두식</t>
  </si>
  <si>
    <t>정명환 외 23명</t>
  </si>
  <si>
    <t>장흥군레드향작목반</t>
  </si>
  <si>
    <t>박형섭 외 4명</t>
  </si>
  <si>
    <t>김은수 외 15명</t>
  </si>
  <si>
    <t>이덕수 등 92명</t>
    <phoneticPr fontId="15" type="noConversion"/>
  </si>
  <si>
    <t>장흥군 자율방재단</t>
    <phoneticPr fontId="11" type="noConversion"/>
  </si>
  <si>
    <t>(사)장흥군자율방범연합회</t>
    <phoneticPr fontId="11" type="noConversion"/>
  </si>
  <si>
    <t>장흥군 모범운전자회</t>
    <phoneticPr fontId="11" type="noConversion"/>
  </si>
  <si>
    <t>장흥경찰서 녹색어머니회</t>
    <phoneticPr fontId="11" type="noConversion"/>
  </si>
  <si>
    <t>장흥,관산,회진터미널</t>
    <phoneticPr fontId="11" type="noConversion"/>
  </si>
  <si>
    <t>장흥군 농민회 외 2</t>
  </si>
  <si>
    <t>송진우 외 12인</t>
  </si>
  <si>
    <t>용두농협</t>
  </si>
  <si>
    <t>장평면 이장자치회 외 19단지</t>
  </si>
  <si>
    <t>변윤섭 외 42명</t>
  </si>
  <si>
    <t>김장원 외 38명</t>
  </si>
  <si>
    <t>신숙영 외 14</t>
  </si>
  <si>
    <t>부용딸기작목반 외 8</t>
  </si>
  <si>
    <t>곽영선 외 7</t>
  </si>
  <si>
    <t>위일환 외 9</t>
  </si>
  <si>
    <t>전국마늘생산자협회장흥지회</t>
  </si>
  <si>
    <t>장동가자영농조합법인 외 7</t>
  </si>
  <si>
    <t>주두식 외 1</t>
  </si>
  <si>
    <t>위희환</t>
  </si>
  <si>
    <t>농업회사법인정남진표고 외 2</t>
  </si>
  <si>
    <t>남외 양곡 외 55</t>
  </si>
  <si>
    <t>김선숙 외 53명</t>
  </si>
  <si>
    <t>박영란 외 2명</t>
  </si>
  <si>
    <t>산해풍미 외 2개소</t>
  </si>
  <si>
    <t>고마정미소</t>
  </si>
  <si>
    <t>사업포기</t>
  </si>
  <si>
    <t>(사)한국외식업중앙회전라남도지회장흥군지부</t>
    <phoneticPr fontId="15" type="noConversion"/>
  </si>
  <si>
    <t>오얏리돌솥밥외 32개소</t>
    <phoneticPr fontId="15" type="noConversion"/>
  </si>
  <si>
    <t>○ 통합마케팅조직 물류비 지원</t>
    <phoneticPr fontId="15" type="noConversion"/>
  </si>
  <si>
    <t>관산죽청1구마을회</t>
    <phoneticPr fontId="11" type="noConversion"/>
  </si>
  <si>
    <t>장동진곡마을회</t>
    <phoneticPr fontId="11" type="noConversion"/>
  </si>
  <si>
    <t>장동신북마을회</t>
  </si>
  <si>
    <t>장동관호마을회</t>
  </si>
  <si>
    <t>부산용반마을회</t>
    <phoneticPr fontId="11" type="noConversion"/>
  </si>
  <si>
    <t>유치봉덕1구마을회</t>
    <phoneticPr fontId="11" type="noConversion"/>
  </si>
  <si>
    <t>장평월곡마을회</t>
  </si>
  <si>
    <t>장동봉동1구마을회</t>
    <phoneticPr fontId="11" type="noConversion"/>
  </si>
  <si>
    <t>장평용강2구마을회</t>
    <phoneticPr fontId="11" type="noConversion"/>
  </si>
  <si>
    <t>(사)장흥표고버섯생산자협회 대표 백필주</t>
  </si>
  <si>
    <t>안재중 외 129임가</t>
  </si>
  <si>
    <t>박미례 외 31임가</t>
  </si>
  <si>
    <t>김준형 외 8임가</t>
  </si>
  <si>
    <t>○ GAP 품목 산지유통시설 지원사업</t>
    <phoneticPr fontId="15" type="noConversion"/>
  </si>
  <si>
    <t>전몰군경유족회</t>
    <phoneticPr fontId="11" type="noConversion"/>
  </si>
  <si>
    <t xml:space="preserve">  ― 전몰군경미망인회 운영비</t>
    <phoneticPr fontId="11" type="noConversion"/>
  </si>
  <si>
    <t>전몰군경미망인회</t>
    <phoneticPr fontId="11" type="noConversion"/>
  </si>
  <si>
    <t xml:space="preserve">  ― 상이군경회 운영비</t>
    <phoneticPr fontId="11" type="noConversion"/>
  </si>
  <si>
    <t>상이군경회</t>
    <phoneticPr fontId="11" type="noConversion"/>
  </si>
  <si>
    <t xml:space="preserve">  ― 무공수훈자회 운영비</t>
    <phoneticPr fontId="11" type="noConversion"/>
  </si>
  <si>
    <t xml:space="preserve">  ― 6.25 참전유공자회 운영비</t>
    <phoneticPr fontId="11" type="noConversion"/>
  </si>
  <si>
    <t xml:space="preserve"> 6.25 참전유공자회</t>
    <phoneticPr fontId="11" type="noConversion"/>
  </si>
  <si>
    <t xml:space="preserve">  ― 고엽제 전우회 운영비</t>
    <phoneticPr fontId="11" type="noConversion"/>
  </si>
  <si>
    <t>고엽제 전우회</t>
    <phoneticPr fontId="11" type="noConversion"/>
  </si>
  <si>
    <t xml:space="preserve">  ― 월남참전유공자회 운영비</t>
    <phoneticPr fontId="11" type="noConversion"/>
  </si>
  <si>
    <t>월남참전유공자회</t>
    <phoneticPr fontId="11" type="noConversion"/>
  </si>
  <si>
    <t xml:space="preserve">  ― 재향군인회 운영비</t>
    <phoneticPr fontId="11" type="noConversion"/>
  </si>
  <si>
    <t>재향군인회</t>
    <phoneticPr fontId="11" type="noConversion"/>
  </si>
  <si>
    <t xml:space="preserve">  ― 광복회 운영비</t>
    <phoneticPr fontId="11" type="noConversion"/>
  </si>
  <si>
    <t>광복회</t>
    <phoneticPr fontId="11" type="noConversion"/>
  </si>
  <si>
    <t>무공수훈자회</t>
    <phoneticPr fontId="11" type="noConversion"/>
  </si>
  <si>
    <t>전남장흥지역자활센터</t>
  </si>
  <si>
    <t>나눔가정봉사센터</t>
  </si>
  <si>
    <t>7개 장애인단체</t>
  </si>
  <si>
    <t>사)전남지체장애인협회장흥군지회</t>
  </si>
  <si>
    <t>사)신체장애인복지회장흥군지부</t>
  </si>
  <si>
    <t>사)전남농아인협회장흥군지회</t>
  </si>
  <si>
    <t>사)내일을여는멋진여성전남협회장흥군지회</t>
  </si>
  <si>
    <t>사)한국교통장애인협회장흥군지회</t>
  </si>
  <si>
    <t>(사)한국시각장애인연합회 전라남도지 부장흥군지회</t>
    <phoneticPr fontId="11" type="noConversion"/>
  </si>
  <si>
    <t>장흥군여성자원봉사회</t>
  </si>
  <si>
    <t>대한적십자사,사랑을실천하는모임,천관산사랑봉사회</t>
  </si>
  <si>
    <t>장흥군지역사회보장협의체</t>
    <phoneticPr fontId="11" type="noConversion"/>
  </si>
  <si>
    <t>관산읍 외동2구 마을회</t>
    <phoneticPr fontId="11" type="noConversion"/>
  </si>
  <si>
    <t>등록경로당 408개소</t>
    <phoneticPr fontId="11" type="noConversion"/>
  </si>
  <si>
    <t>미등록경로당 8개소</t>
    <phoneticPr fontId="11" type="noConversion"/>
  </si>
  <si>
    <t>(사)대한노인회장흥군지회</t>
    <phoneticPr fontId="11" type="noConversion"/>
  </si>
  <si>
    <t>장흥종합사회복지관</t>
    <phoneticPr fontId="11" type="noConversion"/>
  </si>
  <si>
    <t>우수</t>
    <phoneticPr fontId="11" type="noConversion"/>
  </si>
  <si>
    <t>보통</t>
    <phoneticPr fontId="11" type="noConversion"/>
  </si>
  <si>
    <t>장흥종합사회복지관 외 1개소</t>
    <phoneticPr fontId="11" type="noConversion"/>
  </si>
  <si>
    <t>장흥군여성단체협의회</t>
    <phoneticPr fontId="11" type="noConversion"/>
  </si>
  <si>
    <t>정남진억불사랑</t>
    <phoneticPr fontId="11" type="noConversion"/>
  </si>
  <si>
    <t>장흥군가족센터</t>
    <phoneticPr fontId="11" type="noConversion"/>
  </si>
  <si>
    <t>관내 어린이집 7개소</t>
    <phoneticPr fontId="11" type="noConversion"/>
  </si>
  <si>
    <t>장흥군청소년수련관</t>
    <phoneticPr fontId="11" type="noConversion"/>
  </si>
  <si>
    <t>한국NGO레인보우장흥지회</t>
    <phoneticPr fontId="11" type="noConversion"/>
  </si>
  <si>
    <t>장흥교육희망연대</t>
    <phoneticPr fontId="11" type="noConversion"/>
  </si>
  <si>
    <t>(사)한들청소년센터</t>
    <phoneticPr fontId="11" type="noConversion"/>
  </si>
  <si>
    <t>강명숙 외 82</t>
  </si>
  <si>
    <t>백경만 외 16</t>
  </si>
  <si>
    <t xml:space="preserve">김재승 외 10 </t>
  </si>
  <si>
    <t>장흥해양구조대</t>
  </si>
  <si>
    <t>율산어촌계 외 15</t>
  </si>
  <si>
    <t>김자현 외 52</t>
  </si>
  <si>
    <t>대리어촌계 외42</t>
  </si>
  <si>
    <t>용곡어촌계 외1</t>
  </si>
  <si>
    <t>사촌어촌계 외4</t>
  </si>
  <si>
    <t>옹암어촌계 외2</t>
  </si>
  <si>
    <t>옹암어촌계 외15</t>
  </si>
  <si>
    <t>옹암어촌계 외12</t>
  </si>
  <si>
    <t>김태진 외2</t>
  </si>
  <si>
    <t>정남진우리김부각 외 1</t>
  </si>
  <si>
    <t>㈜대륙식품 외 1</t>
  </si>
  <si>
    <t>최환철 외 161</t>
  </si>
  <si>
    <t>이선홍</t>
    <phoneticPr fontId="15" type="noConversion"/>
  </si>
  <si>
    <t>전남일보</t>
    <phoneticPr fontId="15" type="noConversion"/>
  </si>
  <si>
    <t>보통</t>
    <phoneticPr fontId="15" type="noConversion"/>
  </si>
  <si>
    <t>장흥군합기도협회</t>
  </si>
  <si>
    <t>장흥군씨름협회</t>
  </si>
  <si>
    <t>장흥군육상협회</t>
  </si>
  <si>
    <t>미흡</t>
  </si>
  <si>
    <t>경기단체</t>
  </si>
  <si>
    <t>장흥군이장연합회</t>
    <phoneticPr fontId="11" type="noConversion"/>
  </si>
  <si>
    <t>매우우수</t>
    <phoneticPr fontId="11" type="noConversion"/>
  </si>
  <si>
    <t>O</t>
    <phoneticPr fontId="11" type="noConversion"/>
  </si>
  <si>
    <t>민주평화통일자문회의전남장흥군협의회</t>
    <phoneticPr fontId="11" type="noConversion"/>
  </si>
  <si>
    <t>법무부 법사랑위원 장흥지역연합회</t>
    <phoneticPr fontId="11" type="noConversion"/>
  </si>
  <si>
    <t>민족통일장흥군협의회</t>
    <phoneticPr fontId="11" type="noConversion"/>
  </si>
  <si>
    <t>사단법인 문화공작소</t>
    <phoneticPr fontId="11" type="noConversion"/>
  </si>
  <si>
    <t>장흥군 행정동우회</t>
    <phoneticPr fontId="11" type="noConversion"/>
  </si>
  <si>
    <t>장흥군새마을회</t>
    <phoneticPr fontId="11" type="noConversion"/>
  </si>
  <si>
    <t>장흥군새마을회</t>
    <phoneticPr fontId="11" type="noConversion"/>
  </si>
  <si>
    <t>장흥군새마을회</t>
    <phoneticPr fontId="11" type="noConversion"/>
  </si>
  <si>
    <t>한국자유총연맹 장흥군지회</t>
    <phoneticPr fontId="11" type="noConversion"/>
  </si>
  <si>
    <t>바르게살기운동 장흥군협의회</t>
    <phoneticPr fontId="11" type="noConversion"/>
  </si>
  <si>
    <t>바르게살기운동 장흥군협의회</t>
    <phoneticPr fontId="11" type="noConversion"/>
  </si>
  <si>
    <t>한국자유총연맹 장흥군지회</t>
    <phoneticPr fontId="11" type="noConversion"/>
  </si>
  <si>
    <t>우수</t>
    <phoneticPr fontId="11" type="noConversion"/>
  </si>
  <si>
    <t xml:space="preserve">  ― 바르게살기협의회</t>
    <phoneticPr fontId="15" type="noConversion"/>
  </si>
  <si>
    <t>천관정보화마을,키조개정보화마을</t>
    <phoneticPr fontId="15" type="noConversion"/>
  </si>
  <si>
    <t>명시이월</t>
    <phoneticPr fontId="15" type="noConversion"/>
  </si>
  <si>
    <t>○ 코로나 19 대응 어린이집 야외 세면대 설치</t>
    <phoneticPr fontId="15" type="noConversion"/>
  </si>
  <si>
    <t>코로나 19 대응 어린이집 야외 세면대 설치</t>
    <phoneticPr fontId="15" type="noConversion"/>
  </si>
  <si>
    <t>○ 청소년 수련캠프 운영</t>
    <phoneticPr fontId="15" type="noConversion"/>
  </si>
  <si>
    <t>○ 장평 월곡마을 쉼터 설치 공사</t>
    <phoneticPr fontId="15" type="noConversion"/>
  </si>
  <si>
    <t>○ 장동 봉동1구 마을회관 화장실 및 창고 등 소규모 시설사업</t>
    <phoneticPr fontId="15" type="noConversion"/>
  </si>
  <si>
    <t>○ 장평 용강2구 마을회관 신축 공사</t>
    <phoneticPr fontId="15" type="noConversion"/>
  </si>
  <si>
    <t>노인회지원</t>
    <phoneticPr fontId="15" type="noConversion"/>
  </si>
  <si>
    <t>○ 장흥 스토리텔링 발간 사업 지원</t>
    <phoneticPr fontId="15" type="noConversion"/>
  </si>
  <si>
    <t>○ 로컬푸드 직매장 증축비 지원</t>
    <phoneticPr fontId="15" type="noConversion"/>
  </si>
  <si>
    <t>민간행사사업보조</t>
    <phoneticPr fontId="15" type="noConversion"/>
  </si>
  <si>
    <t>가수동호회 문화예술 순회공연</t>
    <phoneticPr fontId="15" type="noConversion"/>
  </si>
  <si>
    <t>기타</t>
    <phoneticPr fontId="15" type="noConversion"/>
  </si>
  <si>
    <t>민간단체법정운영비보조</t>
    <phoneticPr fontId="15" type="noConversion"/>
  </si>
  <si>
    <t>○ 장흥군체육회 체육회장 활동비</t>
    <phoneticPr fontId="15" type="noConversion"/>
  </si>
  <si>
    <t>체육행사 지원</t>
    <phoneticPr fontId="15" type="noConversion"/>
  </si>
  <si>
    <t>감사지적사항
지원중단</t>
    <phoneticPr fontId="15" type="noConversion"/>
  </si>
  <si>
    <t>○ 장흥군체육회 사무국장 활동비</t>
    <phoneticPr fontId="15" type="noConversion"/>
  </si>
  <si>
    <t>○ 장흥군체육회 사무차장 활동비</t>
    <phoneticPr fontId="15" type="noConversion"/>
  </si>
  <si>
    <t>민간행사사업보조</t>
    <phoneticPr fontId="15" type="noConversion"/>
  </si>
  <si>
    <t>○ 방범연합회(가족한마음 전진대회)</t>
    <phoneticPr fontId="15" type="noConversion"/>
  </si>
  <si>
    <t>자율방범대 운영</t>
    <phoneticPr fontId="15" type="noConversion"/>
  </si>
  <si>
    <t>○ 방범연합회(조직활성화를 위한 워크숍)</t>
    <phoneticPr fontId="15" type="noConversion"/>
  </si>
  <si>
    <t>장애인단체지원</t>
    <phoneticPr fontId="15" type="noConversion"/>
  </si>
  <si>
    <t>○ 농아인 재활대회 참가</t>
    <phoneticPr fontId="15" type="noConversion"/>
  </si>
  <si>
    <t>○ 여성장애인 역량강화프로그램 운영</t>
    <phoneticPr fontId="15" type="noConversion"/>
  </si>
  <si>
    <t>정남진 장흥 토요시장 운영관리</t>
    <phoneticPr fontId="15" type="noConversion"/>
  </si>
  <si>
    <t>○ 토요시장 공연 행사 추진</t>
    <phoneticPr fontId="15" type="noConversion"/>
  </si>
  <si>
    <t>민간단체 육성지원</t>
    <phoneticPr fontId="15" type="noConversion"/>
  </si>
  <si>
    <t>○ 장흥군 행정동우회 지원</t>
    <phoneticPr fontId="15" type="noConversion"/>
  </si>
  <si>
    <t>정남진장흥농협</t>
    <phoneticPr fontId="15" type="noConversion"/>
  </si>
  <si>
    <t>GAP 인증농가</t>
    <phoneticPr fontId="15" type="noConversion"/>
  </si>
  <si>
    <t>기타</t>
    <phoneticPr fontId="15" type="noConversion"/>
  </si>
  <si>
    <t>○ 전남협회장배 합기도대회 참가</t>
    <phoneticPr fontId="15" type="noConversion"/>
  </si>
  <si>
    <t>○ 전국소년체육대회 대표선수 훈련지원</t>
    <phoneticPr fontId="15" type="noConversion"/>
  </si>
  <si>
    <t>○ 노인게이트볼대회 참가</t>
    <phoneticPr fontId="15" type="noConversion"/>
  </si>
  <si>
    <t>○ 대통령배 씨름왕 선발대회 참가</t>
    <phoneticPr fontId="15" type="noConversion"/>
  </si>
  <si>
    <t>○ 생활체육 활성화 지원 등</t>
    <phoneticPr fontId="15" type="noConversion"/>
  </si>
  <si>
    <t>○ 전국 마라톤대회 참가</t>
    <phoneticPr fontId="15" type="noConversion"/>
  </si>
  <si>
    <t>○ 전국생활체육대축전 참가</t>
    <phoneticPr fontId="15" type="noConversion"/>
  </si>
  <si>
    <t>○ 전라남도 어르신생활체육대회 참가</t>
    <phoneticPr fontId="15" type="noConversion"/>
  </si>
  <si>
    <t>○ 전라남도체육대회 우수종목단체 및 개인 격려</t>
    <phoneticPr fontId="15" type="noConversion"/>
  </si>
  <si>
    <t>어린이체능교실 운영</t>
    <phoneticPr fontId="15" type="noConversion"/>
  </si>
  <si>
    <t>○ 어린이체능교실 운영</t>
    <phoneticPr fontId="15" type="noConversion"/>
  </si>
  <si>
    <t>○ 여성생활체육 강좌</t>
    <phoneticPr fontId="15" type="noConversion"/>
  </si>
  <si>
    <t>○ 장수체육대학 운영</t>
    <phoneticPr fontId="15" type="noConversion"/>
  </si>
  <si>
    <t>○ 장흥군 동호인 배구대회 개최</t>
    <phoneticPr fontId="15" type="noConversion"/>
  </si>
  <si>
    <t>○ 전국단위 체육대회 개최</t>
    <phoneticPr fontId="15" type="noConversion"/>
  </si>
  <si>
    <t>장흥군농촌신활력플러스사업추진단</t>
    <phoneticPr fontId="15" type="noConversion"/>
  </si>
  <si>
    <t>남도드림생산자협동조합</t>
    <phoneticPr fontId="15" type="noConversion"/>
  </si>
  <si>
    <t>정남진농협쌀조합공동사업법인</t>
    <phoneticPr fontId="15" type="noConversion"/>
  </si>
  <si>
    <t>농협중앙회 통합마케팅조직</t>
    <phoneticPr fontId="15" type="noConversion"/>
  </si>
  <si>
    <t>연번</t>
    <phoneticPr fontId="57" type="noConversion"/>
  </si>
  <si>
    <t>실과소</t>
    <phoneticPr fontId="57" type="noConversion"/>
  </si>
  <si>
    <t>건수</t>
    <phoneticPr fontId="57" type="noConversion"/>
  </si>
  <si>
    <t>비고</t>
    <phoneticPr fontId="57" type="noConversion"/>
  </si>
  <si>
    <t>계</t>
    <phoneticPr fontId="57" type="noConversion"/>
  </si>
  <si>
    <t>기타</t>
    <phoneticPr fontId="57" type="noConversion"/>
  </si>
  <si>
    <t>스포츠산업단</t>
    <phoneticPr fontId="53" type="noConversion"/>
  </si>
  <si>
    <t>보건소</t>
    <phoneticPr fontId="53" type="noConversion"/>
  </si>
  <si>
    <t>(단위:천원)</t>
    <phoneticPr fontId="57" type="noConversion"/>
  </si>
  <si>
    <t>보조금</t>
    <phoneticPr fontId="57" type="noConversion"/>
  </si>
  <si>
    <t>자부담</t>
    <phoneticPr fontId="57" type="noConversion"/>
  </si>
  <si>
    <t>매우우수</t>
    <phoneticPr fontId="57" type="noConversion"/>
  </si>
  <si>
    <t>평가결과(건수)</t>
    <phoneticPr fontId="53" type="noConversion"/>
  </si>
  <si>
    <t>우수</t>
    <phoneticPr fontId="53" type="noConversion"/>
  </si>
  <si>
    <t>보통</t>
    <phoneticPr fontId="53" type="noConversion"/>
  </si>
  <si>
    <t>미흡</t>
    <phoneticPr fontId="53" type="noConversion"/>
  </si>
  <si>
    <t>예산액(교부현황)</t>
    <phoneticPr fontId="57" type="noConversion"/>
  </si>
  <si>
    <t>18개부서</t>
    <phoneticPr fontId="57" type="noConversion"/>
  </si>
  <si>
    <t>계</t>
    <phoneticPr fontId="53" type="noConversion"/>
  </si>
  <si>
    <t>매우 우수(90점이상)/ 우수(89∼80점)/ 보통(79∼60점)
미흡(59~50점) /  매우 미흡(50점미만)</t>
    <phoneticPr fontId="15" type="noConversion"/>
  </si>
  <si>
    <t>GAP 품목 산지유통시설 지원</t>
    <phoneticPr fontId="15" type="noConversion"/>
  </si>
  <si>
    <t>302건</t>
    <phoneticPr fontId="15" type="noConversion"/>
  </si>
  <si>
    <t>코로나19
미추진</t>
    <phoneticPr fontId="15" type="noConversion"/>
  </si>
  <si>
    <t>명시이월</t>
    <phoneticPr fontId="15" type="noConversion"/>
  </si>
  <si>
    <t>코로나19로 
공연 제한</t>
    <phoneticPr fontId="15" type="noConversion"/>
  </si>
  <si>
    <t>장흥형 지역활력특성화사업(장흥찹쌀 주산단지 활성화사업)(군/균특전환)(전환사업)</t>
    <phoneticPr fontId="15" type="noConversion"/>
  </si>
  <si>
    <t>2021 회계연도 자체 지방보조사업 성과평가 결과</t>
    <phoneticPr fontId="11" type="noConversion"/>
  </si>
  <si>
    <t>21회계연도 자체 지방보조사업 성과평가 결과</t>
    <phoneticPr fontId="57" type="noConversion"/>
  </si>
  <si>
    <r>
      <t>(사)장흥·강진범죄피해자지원센터</t>
    </r>
    <r>
      <rPr>
        <sz val="10"/>
        <color theme="1"/>
        <rFont val="맑은 고딕"/>
        <family val="3"/>
        <charset val="129"/>
      </rPr>
      <t xml:space="preserve"> </t>
    </r>
    <phoneticPr fontId="11" type="noConversion"/>
  </si>
  <si>
    <t>자활기금특별회계</t>
    <phoneticPr fontId="1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</si>
</sst>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0_);[Red]\(0\)"/>
    <numFmt numFmtId="178" formatCode="_-* #,##0_-;\-* #,##0_-;_-* &quot;-&quot;??_-;_-@_-"/>
  </numFmts>
  <fonts count="7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2"/>
      <name val="나눔고딕"/>
      <family val="3"/>
      <charset val="129"/>
    </font>
    <font>
      <sz val="10"/>
      <name val="Arial"/>
      <family val="2"/>
    </font>
    <font>
      <sz val="8"/>
      <name val="맑은 고딕"/>
      <family val="3"/>
      <charset val="129"/>
    </font>
    <font>
      <sz val="25"/>
      <name val="휴먼엑스포"/>
      <family val="1"/>
      <charset val="129"/>
    </font>
    <font>
      <sz val="12"/>
      <name val="Arial"/>
      <family val="2"/>
    </font>
    <font>
      <sz val="11"/>
      <name val="맑은 고딕"/>
      <family val="3"/>
      <charset val="129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2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2"/>
      <color rgb="FF0000FF"/>
      <name val="맑은 고딕"/>
      <family val="3"/>
      <charset val="129"/>
      <scheme val="maj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b/>
      <sz val="12"/>
      <color rgb="FF0000FF"/>
      <name val="나눔고딕"/>
      <family val="3"/>
      <charset val="129"/>
    </font>
    <font>
      <sz val="10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2"/>
      <color rgb="FF0000FF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b/>
      <i/>
      <sz val="10"/>
      <color rgb="FFFF000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i/>
      <sz val="10"/>
      <color rgb="FF0000FF"/>
      <name val="맑은 고딕"/>
      <family val="3"/>
      <charset val="129"/>
      <scheme val="major"/>
    </font>
    <font>
      <sz val="10"/>
      <color theme="1"/>
      <name val="맑은 고딕"/>
      <family val="3"/>
      <charset val="129"/>
    </font>
    <font>
      <sz val="10"/>
      <color rgb="FFFF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1">
    <xf numFmtId="0" fontId="0" fillId="0" borderId="0" applyNumberFormat="0" applyFont="0" applyFill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19" fillId="26" borderId="11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16" fillId="28" borderId="12" applyNumberFormat="0" applyFont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23" fillId="30" borderId="13" applyNumberFormat="0" applyAlignment="0" applyProtection="0">
      <alignment vertical="center"/>
    </xf>
    <xf numFmtId="0" fontId="23" fillId="30" borderId="13" applyNumberFormat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6" fillId="31" borderId="11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29" fillId="0" borderId="17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2" fillId="26" borderId="19" applyNumberFormat="0" applyAlignment="0" applyProtection="0">
      <alignment vertical="center"/>
    </xf>
    <xf numFmtId="0" fontId="32" fillId="26" borderId="19" applyNumberFormat="0" applyAlignment="0" applyProtection="0">
      <alignment vertical="center"/>
    </xf>
    <xf numFmtId="0" fontId="32" fillId="26" borderId="19" applyNumberFormat="0" applyAlignment="0" applyProtection="0">
      <alignment vertical="center"/>
    </xf>
    <xf numFmtId="0" fontId="32" fillId="26" borderId="19" applyNumberFormat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4" fillId="0" borderId="0" applyNumberFormat="0" applyFont="0" applyFill="0" applyBorder="0" applyAlignment="0" applyProtection="0">
      <alignment vertical="center"/>
    </xf>
    <xf numFmtId="0" fontId="16" fillId="0" borderId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16" fillId="0" borderId="0" applyNumberFormat="0" applyFont="0" applyFill="0" applyBorder="0" applyAlignment="0" applyProtection="0">
      <alignment vertical="center"/>
    </xf>
    <xf numFmtId="0" fontId="8" fillId="0" borderId="0" applyNumberFormat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16" applyNumberFormat="0" applyFill="0" applyAlignment="0" applyProtection="0">
      <alignment vertical="center"/>
    </xf>
    <xf numFmtId="0" fontId="38" fillId="0" borderId="17" applyNumberFormat="0" applyFill="0" applyAlignment="0" applyProtection="0">
      <alignment vertical="center"/>
    </xf>
    <xf numFmtId="0" fontId="39" fillId="0" borderId="18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1" fillId="27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3" fillId="31" borderId="11" applyNumberFormat="0" applyAlignment="0" applyProtection="0">
      <alignment vertical="center"/>
    </xf>
    <xf numFmtId="0" fontId="44" fillId="26" borderId="19" applyNumberFormat="0" applyAlignment="0" applyProtection="0">
      <alignment vertical="center"/>
    </xf>
    <xf numFmtId="0" fontId="45" fillId="26" borderId="11" applyNumberFormat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7" fillId="30" borderId="13" applyNumberForma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8" fillId="28" borderId="12" applyNumberFormat="0" applyFon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1" fillId="2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1" fillId="14" borderId="0" applyNumberFormat="0" applyBorder="0" applyAlignment="0" applyProtection="0">
      <alignment vertical="center"/>
    </xf>
    <xf numFmtId="0" fontId="51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51" fillId="15" borderId="0" applyNumberFormat="0" applyBorder="0" applyAlignment="0" applyProtection="0">
      <alignment vertical="center"/>
    </xf>
    <xf numFmtId="0" fontId="51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51" fillId="16" borderId="0" applyNumberFormat="0" applyBorder="0" applyAlignment="0" applyProtection="0">
      <alignment vertical="center"/>
    </xf>
    <xf numFmtId="0" fontId="51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1" fillId="17" borderId="0" applyNumberFormat="0" applyBorder="0" applyAlignment="0" applyProtection="0">
      <alignment vertical="center"/>
    </xf>
    <xf numFmtId="0" fontId="51" fillId="2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1" fillId="18" borderId="0" applyNumberFormat="0" applyBorder="0" applyAlignment="0" applyProtection="0">
      <alignment vertical="center"/>
    </xf>
    <xf numFmtId="0" fontId="51" fillId="2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1" fillId="19" borderId="0" applyNumberFormat="0" applyBorder="0" applyAlignment="0" applyProtection="0">
      <alignment vertical="center"/>
    </xf>
    <xf numFmtId="0" fontId="52" fillId="0" borderId="0">
      <alignment vertical="center"/>
    </xf>
    <xf numFmtId="41" fontId="52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41" fontId="54" fillId="0" borderId="0">
      <alignment vertical="center"/>
    </xf>
    <xf numFmtId="41" fontId="54" fillId="0" borderId="0">
      <alignment vertical="center"/>
    </xf>
    <xf numFmtId="0" fontId="54" fillId="0" borderId="0">
      <alignment vertical="center"/>
    </xf>
    <xf numFmtId="0" fontId="7" fillId="0" borderId="0" applyNumberFormat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28" borderId="12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0" borderId="0" applyNumberFormat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6" fillId="28" borderId="12" applyNumberFormat="0" applyFon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8" borderId="12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28" borderId="12" applyNumberFormat="0" applyFon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28" borderId="12" applyNumberFormat="0" applyFont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3" fillId="28" borderId="12" applyNumberFormat="0" applyFon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4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8" borderId="12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8" borderId="12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28" borderId="12" applyNumberFormat="0" applyFont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0" borderId="0" applyNumberFormat="0" applyFont="0" applyFill="0" applyBorder="0" applyAlignment="0" applyProtection="0">
      <alignment vertical="center"/>
    </xf>
  </cellStyleXfs>
  <cellXfs count="117">
    <xf numFmtId="0" fontId="0" fillId="0" borderId="0" xfId="0">
      <alignment vertical="center"/>
    </xf>
    <xf numFmtId="0" fontId="10" fillId="0" borderId="0" xfId="0" applyNumberFormat="1" applyFont="1" applyFill="1" applyBorder="1" applyAlignment="1"/>
    <xf numFmtId="0" fontId="10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/>
    <xf numFmtId="41" fontId="10" fillId="0" borderId="0" xfId="125" applyFont="1" applyFill="1" applyBorder="1" applyAlignment="1"/>
    <xf numFmtId="0" fontId="34" fillId="33" borderId="1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Border="1" applyAlignment="1">
      <alignment vertical="center" shrinkToFit="1"/>
    </xf>
    <xf numFmtId="0" fontId="35" fillId="0" borderId="0" xfId="0" applyFont="1" applyAlignment="1">
      <alignment horizontal="justify" vertical="center" wrapText="1"/>
    </xf>
    <xf numFmtId="0" fontId="10" fillId="0" borderId="0" xfId="0" applyNumberFormat="1" applyFont="1" applyFill="1" applyBorder="1" applyAlignment="1">
      <alignment horizontal="left"/>
    </xf>
    <xf numFmtId="176" fontId="33" fillId="34" borderId="3" xfId="0" applyNumberFormat="1" applyFont="1" applyFill="1" applyBorder="1" applyAlignment="1">
      <alignment horizontal="left" vertical="center" shrinkToFit="1"/>
    </xf>
    <xf numFmtId="0" fontId="33" fillId="0" borderId="0" xfId="0" applyNumberFormat="1" applyFont="1" applyFill="1" applyBorder="1" applyAlignment="1">
      <alignment vertical="center" wrapText="1" shrinkToFit="1"/>
    </xf>
    <xf numFmtId="0" fontId="25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1" fontId="0" fillId="0" borderId="3" xfId="125" applyFont="1" applyBorder="1">
      <alignment vertical="center"/>
    </xf>
    <xf numFmtId="0" fontId="0" fillId="0" borderId="3" xfId="0" applyFill="1" applyBorder="1" applyAlignment="1">
      <alignment horizontal="center" vertical="center"/>
    </xf>
    <xf numFmtId="41" fontId="25" fillId="0" borderId="3" xfId="125" applyFont="1" applyBorder="1" applyAlignment="1">
      <alignment horizontal="center" vertical="center"/>
    </xf>
    <xf numFmtId="41" fontId="16" fillId="0" borderId="3" xfId="125" applyFont="1" applyBorder="1" applyAlignment="1">
      <alignment horizontal="center" vertical="center"/>
    </xf>
    <xf numFmtId="0" fontId="55" fillId="0" borderId="0" xfId="0" applyNumberFormat="1" applyFont="1" applyFill="1" applyBorder="1" applyAlignment="1">
      <alignment vertical="center" wrapText="1"/>
    </xf>
    <xf numFmtId="0" fontId="33" fillId="0" borderId="0" xfId="0" applyNumberFormat="1" applyFont="1" applyFill="1" applyBorder="1" applyAlignment="1">
      <alignment vertical="center" wrapText="1"/>
    </xf>
    <xf numFmtId="0" fontId="33" fillId="0" borderId="4" xfId="0" applyNumberFormat="1" applyFont="1" applyFill="1" applyBorder="1" applyAlignment="1">
      <alignment horizontal="left" vertical="center" wrapText="1" shrinkToFit="1"/>
    </xf>
    <xf numFmtId="41" fontId="59" fillId="0" borderId="0" xfId="125" applyFont="1" applyAlignment="1">
      <alignment horizontal="justify" vertical="center" wrapText="1"/>
    </xf>
    <xf numFmtId="0" fontId="60" fillId="0" borderId="0" xfId="0" applyNumberFormat="1" applyFont="1" applyFill="1" applyBorder="1" applyAlignment="1">
      <alignment vertical="center" shrinkToFit="1"/>
    </xf>
    <xf numFmtId="0" fontId="0" fillId="36" borderId="3" xfId="0" applyFill="1" applyBorder="1" applyAlignment="1">
      <alignment horizontal="center" vertical="center"/>
    </xf>
    <xf numFmtId="0" fontId="0" fillId="36" borderId="3" xfId="0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wrapText="1"/>
    </xf>
    <xf numFmtId="0" fontId="10" fillId="0" borderId="0" xfId="0" applyNumberFormat="1" applyFont="1" applyFill="1" applyBorder="1" applyAlignment="1">
      <alignment horizontal="left" wrapText="1"/>
    </xf>
    <xf numFmtId="0" fontId="56" fillId="0" borderId="0" xfId="0" applyNumberFormat="1" applyFont="1" applyFill="1" applyBorder="1" applyAlignment="1">
      <alignment horizontal="left" wrapText="1"/>
    </xf>
    <xf numFmtId="0" fontId="58" fillId="0" borderId="0" xfId="0" applyFont="1" applyAlignment="1">
      <alignment horizontal="center" vertical="center"/>
    </xf>
    <xf numFmtId="0" fontId="0" fillId="36" borderId="3" xfId="0" applyFill="1" applyBorder="1" applyAlignment="1">
      <alignment horizontal="center" vertical="center"/>
    </xf>
    <xf numFmtId="0" fontId="0" fillId="0" borderId="23" xfId="0" applyBorder="1" applyAlignment="1">
      <alignment horizontal="right" vertical="center"/>
    </xf>
    <xf numFmtId="0" fontId="0" fillId="36" borderId="25" xfId="0" applyFill="1" applyBorder="1" applyAlignment="1">
      <alignment horizontal="center" vertical="center"/>
    </xf>
    <xf numFmtId="0" fontId="0" fillId="36" borderId="26" xfId="0" applyFill="1" applyBorder="1" applyAlignment="1">
      <alignment horizontal="center" vertical="center"/>
    </xf>
    <xf numFmtId="0" fontId="0" fillId="36" borderId="27" xfId="0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right"/>
    </xf>
    <xf numFmtId="0" fontId="34" fillId="33" borderId="5" xfId="0" applyNumberFormat="1" applyFont="1" applyFill="1" applyBorder="1" applyAlignment="1">
      <alignment horizontal="center" vertical="center"/>
    </xf>
    <xf numFmtId="0" fontId="34" fillId="33" borderId="5" xfId="0" applyNumberFormat="1" applyFont="1" applyFill="1" applyBorder="1" applyAlignment="1">
      <alignment horizontal="center" vertical="center" wrapText="1"/>
    </xf>
    <xf numFmtId="0" fontId="34" fillId="33" borderId="8" xfId="0" applyNumberFormat="1" applyFont="1" applyFill="1" applyBorder="1" applyAlignment="1">
      <alignment horizontal="center" vertical="center" wrapText="1"/>
    </xf>
    <xf numFmtId="0" fontId="34" fillId="33" borderId="6" xfId="0" applyNumberFormat="1" applyFont="1" applyFill="1" applyBorder="1" applyAlignment="1">
      <alignment horizontal="center" vertical="center"/>
    </xf>
    <xf numFmtId="0" fontId="34" fillId="33" borderId="1" xfId="0" applyNumberFormat="1" applyFont="1" applyFill="1" applyBorder="1" applyAlignment="1">
      <alignment horizontal="center" vertical="center"/>
    </xf>
    <xf numFmtId="0" fontId="34" fillId="33" borderId="1" xfId="0" applyNumberFormat="1" applyFont="1" applyFill="1" applyBorder="1" applyAlignment="1">
      <alignment horizontal="center" vertical="center" wrapText="1"/>
    </xf>
    <xf numFmtId="0" fontId="34" fillId="33" borderId="1" xfId="0" applyNumberFormat="1" applyFont="1" applyFill="1" applyBorder="1" applyAlignment="1">
      <alignment horizontal="center" vertical="center"/>
    </xf>
    <xf numFmtId="41" fontId="34" fillId="33" borderId="1" xfId="125" applyFont="1" applyFill="1" applyBorder="1" applyAlignment="1">
      <alignment horizontal="center" vertical="center"/>
    </xf>
    <xf numFmtId="0" fontId="34" fillId="33" borderId="9" xfId="0" applyNumberFormat="1" applyFont="1" applyFill="1" applyBorder="1" applyAlignment="1">
      <alignment horizontal="center" vertical="center"/>
    </xf>
    <xf numFmtId="0" fontId="34" fillId="33" borderId="7" xfId="0" applyNumberFormat="1" applyFont="1" applyFill="1" applyBorder="1" applyAlignment="1">
      <alignment horizontal="center" vertical="center"/>
    </xf>
    <xf numFmtId="0" fontId="60" fillId="0" borderId="10" xfId="0" applyNumberFormat="1" applyFont="1" applyFill="1" applyBorder="1" applyAlignment="1">
      <alignment horizontal="center" vertical="center" shrinkToFit="1"/>
    </xf>
    <xf numFmtId="0" fontId="60" fillId="0" borderId="2" xfId="0" applyNumberFormat="1" applyFont="1" applyFill="1" applyBorder="1" applyAlignment="1">
      <alignment horizontal="center" vertical="center" shrinkToFit="1"/>
    </xf>
    <xf numFmtId="0" fontId="60" fillId="0" borderId="2" xfId="0" applyNumberFormat="1" applyFont="1" applyFill="1" applyBorder="1" applyAlignment="1">
      <alignment horizontal="center" vertical="center" wrapText="1" shrinkToFit="1"/>
    </xf>
    <xf numFmtId="0" fontId="60" fillId="0" borderId="2" xfId="0" applyNumberFormat="1" applyFont="1" applyFill="1" applyBorder="1" applyAlignment="1">
      <alignment horizontal="left" vertical="center" wrapText="1" shrinkToFit="1"/>
    </xf>
    <xf numFmtId="176" fontId="60" fillId="0" borderId="2" xfId="0" applyNumberFormat="1" applyFont="1" applyFill="1" applyBorder="1" applyAlignment="1">
      <alignment horizontal="left" vertical="center" wrapText="1" shrinkToFit="1"/>
    </xf>
    <xf numFmtId="41" fontId="60" fillId="0" borderId="2" xfId="125" applyFont="1" applyFill="1" applyBorder="1" applyAlignment="1">
      <alignment vertical="center" shrinkToFit="1"/>
    </xf>
    <xf numFmtId="41" fontId="61" fillId="0" borderId="21" xfId="125" applyFont="1" applyFill="1" applyBorder="1" applyAlignment="1">
      <alignment vertical="center" shrinkToFit="1"/>
    </xf>
    <xf numFmtId="0" fontId="61" fillId="0" borderId="21" xfId="0" applyFont="1" applyBorder="1" applyAlignment="1">
      <alignment horizontal="center" vertical="center"/>
    </xf>
    <xf numFmtId="0" fontId="61" fillId="0" borderId="21" xfId="0" applyNumberFormat="1" applyFont="1" applyFill="1" applyBorder="1" applyAlignment="1">
      <alignment horizontal="center" vertical="center" shrinkToFit="1"/>
    </xf>
    <xf numFmtId="0" fontId="62" fillId="0" borderId="22" xfId="0" applyNumberFormat="1" applyFont="1" applyFill="1" applyBorder="1" applyAlignment="1">
      <alignment horizontal="center" vertical="center" shrinkToFit="1"/>
    </xf>
    <xf numFmtId="0" fontId="34" fillId="0" borderId="20" xfId="174" applyNumberFormat="1" applyFont="1" applyFill="1" applyBorder="1" applyAlignment="1">
      <alignment horizontal="center" vertical="center" shrinkToFit="1"/>
    </xf>
    <xf numFmtId="0" fontId="34" fillId="0" borderId="20" xfId="174" applyNumberFormat="1" applyFont="1" applyFill="1" applyBorder="1" applyAlignment="1">
      <alignment horizontal="left" vertical="center"/>
    </xf>
    <xf numFmtId="0" fontId="34" fillId="0" borderId="20" xfId="174" applyNumberFormat="1" applyFont="1" applyFill="1" applyBorder="1" applyAlignment="1">
      <alignment horizontal="left" vertical="center" wrapText="1"/>
    </xf>
    <xf numFmtId="176" fontId="63" fillId="34" borderId="3" xfId="0" applyNumberFormat="1" applyFont="1" applyFill="1" applyBorder="1" applyAlignment="1">
      <alignment horizontal="center" vertical="center" wrapText="1"/>
    </xf>
    <xf numFmtId="41" fontId="63" fillId="34" borderId="3" xfId="125" applyFont="1" applyFill="1" applyBorder="1" applyAlignment="1">
      <alignment vertical="center" shrinkToFit="1"/>
    </xf>
    <xf numFmtId="41" fontId="34" fillId="0" borderId="20" xfId="125" applyFont="1" applyFill="1" applyBorder="1" applyAlignment="1">
      <alignment horizontal="right" vertical="center"/>
    </xf>
    <xf numFmtId="41" fontId="34" fillId="0" borderId="3" xfId="125" applyFont="1" applyFill="1" applyBorder="1" applyAlignment="1">
      <alignment vertical="center" shrinkToFit="1"/>
    </xf>
    <xf numFmtId="0" fontId="34" fillId="0" borderId="3" xfId="0" applyFont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 shrinkToFit="1"/>
    </xf>
    <xf numFmtId="0" fontId="64" fillId="0" borderId="4" xfId="0" applyNumberFormat="1" applyFont="1" applyFill="1" applyBorder="1" applyAlignment="1">
      <alignment horizontal="center" vertical="center" shrinkToFit="1"/>
    </xf>
    <xf numFmtId="41" fontId="63" fillId="0" borderId="20" xfId="125" applyFont="1" applyFill="1" applyBorder="1" applyAlignment="1">
      <alignment horizontal="right" vertical="center"/>
    </xf>
    <xf numFmtId="0" fontId="63" fillId="34" borderId="3" xfId="0" applyFont="1" applyFill="1" applyBorder="1" applyAlignment="1">
      <alignment horizontal="center" vertical="center"/>
    </xf>
    <xf numFmtId="0" fontId="63" fillId="34" borderId="3" xfId="0" applyNumberFormat="1" applyFont="1" applyFill="1" applyBorder="1" applyAlignment="1">
      <alignment horizontal="center" vertical="center" shrinkToFit="1"/>
    </xf>
    <xf numFmtId="0" fontId="63" fillId="34" borderId="4" xfId="0" applyNumberFormat="1" applyFont="1" applyFill="1" applyBorder="1" applyAlignment="1">
      <alignment vertical="center" shrinkToFit="1"/>
    </xf>
    <xf numFmtId="176" fontId="63" fillId="0" borderId="3" xfId="0" applyNumberFormat="1" applyFont="1" applyFill="1" applyBorder="1" applyAlignment="1">
      <alignment horizontal="center" vertical="center" wrapText="1"/>
    </xf>
    <xf numFmtId="41" fontId="63" fillId="0" borderId="3" xfId="125" applyFont="1" applyFill="1" applyBorder="1" applyAlignment="1">
      <alignment vertical="center" shrinkToFit="1"/>
    </xf>
    <xf numFmtId="0" fontId="63" fillId="0" borderId="4" xfId="0" applyNumberFormat="1" applyFont="1" applyFill="1" applyBorder="1" applyAlignment="1">
      <alignment vertical="center" shrinkToFit="1"/>
    </xf>
    <xf numFmtId="41" fontId="63" fillId="0" borderId="3" xfId="125" applyFont="1" applyFill="1" applyBorder="1" applyAlignment="1">
      <alignment horizontal="center" vertical="center" shrinkToFit="1"/>
    </xf>
    <xf numFmtId="0" fontId="63" fillId="0" borderId="3" xfId="0" applyNumberFormat="1" applyFont="1" applyFill="1" applyBorder="1" applyAlignment="1">
      <alignment horizontal="center" vertical="center" shrinkToFit="1"/>
    </xf>
    <xf numFmtId="0" fontId="34" fillId="0" borderId="4" xfId="0" applyNumberFormat="1" applyFont="1" applyFill="1" applyBorder="1" applyAlignment="1">
      <alignment horizontal="center" vertical="center" wrapText="1" shrinkToFit="1"/>
    </xf>
    <xf numFmtId="0" fontId="34" fillId="0" borderId="4" xfId="0" applyNumberFormat="1" applyFont="1" applyFill="1" applyBorder="1" applyAlignment="1">
      <alignment vertical="center" shrinkToFit="1"/>
    </xf>
    <xf numFmtId="176" fontId="34" fillId="34" borderId="3" xfId="0" applyNumberFormat="1" applyFont="1" applyFill="1" applyBorder="1" applyAlignment="1">
      <alignment horizontal="center" vertical="center" wrapText="1"/>
    </xf>
    <xf numFmtId="0" fontId="63" fillId="34" borderId="4" xfId="0" applyNumberFormat="1" applyFont="1" applyFill="1" applyBorder="1" applyAlignment="1">
      <alignment horizontal="center" vertical="center" shrinkToFit="1"/>
    </xf>
    <xf numFmtId="41" fontId="34" fillId="34" borderId="3" xfId="125" applyFont="1" applyFill="1" applyBorder="1" applyAlignment="1">
      <alignment vertical="center" shrinkToFit="1"/>
    </xf>
    <xf numFmtId="0" fontId="34" fillId="34" borderId="4" xfId="0" applyNumberFormat="1" applyFont="1" applyFill="1" applyBorder="1" applyAlignment="1">
      <alignment horizontal="center" vertical="center" shrinkToFit="1"/>
    </xf>
    <xf numFmtId="0" fontId="34" fillId="34" borderId="3" xfId="0" applyNumberFormat="1" applyFont="1" applyFill="1" applyBorder="1" applyAlignment="1">
      <alignment horizontal="center" vertical="center" shrinkToFit="1"/>
    </xf>
    <xf numFmtId="0" fontId="34" fillId="34" borderId="4" xfId="0" applyNumberFormat="1" applyFont="1" applyFill="1" applyBorder="1" applyAlignment="1">
      <alignment vertical="center" shrinkToFit="1"/>
    </xf>
    <xf numFmtId="176" fontId="34" fillId="0" borderId="3" xfId="0" applyNumberFormat="1" applyFont="1" applyFill="1" applyBorder="1" applyAlignment="1">
      <alignment horizontal="center" vertical="center" wrapText="1"/>
    </xf>
    <xf numFmtId="41" fontId="66" fillId="0" borderId="3" xfId="125" applyFont="1" applyFill="1" applyBorder="1" applyAlignment="1">
      <alignment vertical="center" shrinkToFit="1"/>
    </xf>
    <xf numFmtId="178" fontId="34" fillId="34" borderId="3" xfId="125" applyNumberFormat="1" applyFont="1" applyFill="1" applyBorder="1" applyAlignment="1">
      <alignment vertical="center" shrinkToFit="1"/>
    </xf>
    <xf numFmtId="41" fontId="34" fillId="34" borderId="20" xfId="125" applyFont="1" applyFill="1" applyBorder="1" applyAlignment="1">
      <alignment horizontal="right" vertical="center"/>
    </xf>
    <xf numFmtId="178" fontId="34" fillId="0" borderId="3" xfId="125" applyNumberFormat="1" applyFont="1" applyFill="1" applyBorder="1" applyAlignment="1">
      <alignment vertical="center" shrinkToFit="1"/>
    </xf>
    <xf numFmtId="0" fontId="67" fillId="0" borderId="0" xfId="0" applyFont="1" applyAlignment="1">
      <alignment horizontal="center" vertical="center" wrapText="1"/>
    </xf>
    <xf numFmtId="177" fontId="34" fillId="34" borderId="3" xfId="125" applyNumberFormat="1" applyFont="1" applyFill="1" applyBorder="1" applyAlignment="1">
      <alignment vertical="center" shrinkToFit="1"/>
    </xf>
    <xf numFmtId="176" fontId="68" fillId="35" borderId="3" xfId="314" applyNumberFormat="1" applyFont="1" applyFill="1" applyBorder="1" applyAlignment="1">
      <alignment horizontal="center" vertical="center" wrapText="1"/>
    </xf>
    <xf numFmtId="41" fontId="68" fillId="35" borderId="3" xfId="221" applyNumberFormat="1" applyFont="1" applyFill="1" applyBorder="1" applyAlignment="1">
      <alignment vertical="center" shrinkToFit="1"/>
    </xf>
    <xf numFmtId="177" fontId="68" fillId="35" borderId="3" xfId="221" applyNumberFormat="1" applyFont="1" applyFill="1" applyBorder="1" applyAlignment="1">
      <alignment vertical="center" shrinkToFit="1"/>
    </xf>
    <xf numFmtId="0" fontId="68" fillId="35" borderId="3" xfId="314" applyNumberFormat="1" applyFont="1" applyFill="1" applyBorder="1" applyAlignment="1">
      <alignment horizontal="center" vertical="center" shrinkToFit="1"/>
    </xf>
    <xf numFmtId="177" fontId="34" fillId="0" borderId="3" xfId="125" applyNumberFormat="1" applyFont="1" applyFill="1" applyBorder="1" applyAlignment="1">
      <alignment vertical="center" shrinkToFit="1"/>
    </xf>
    <xf numFmtId="0" fontId="34" fillId="0" borderId="4" xfId="0" applyNumberFormat="1" applyFont="1" applyFill="1" applyBorder="1" applyAlignment="1">
      <alignment horizontal="center" vertical="center" shrinkToFit="1"/>
    </xf>
    <xf numFmtId="177" fontId="34" fillId="0" borderId="3" xfId="0" applyNumberFormat="1" applyFont="1" applyFill="1" applyBorder="1" applyAlignment="1">
      <alignment vertical="center" shrinkToFit="1"/>
    </xf>
    <xf numFmtId="41" fontId="68" fillId="0" borderId="20" xfId="221" applyNumberFormat="1" applyFont="1" applyFill="1" applyBorder="1" applyAlignment="1">
      <alignment horizontal="right" vertical="center"/>
    </xf>
    <xf numFmtId="41" fontId="68" fillId="0" borderId="3" xfId="221" applyNumberFormat="1" applyFont="1" applyFill="1" applyBorder="1" applyAlignment="1">
      <alignment vertical="center" shrinkToFit="1"/>
    </xf>
    <xf numFmtId="41" fontId="69" fillId="34" borderId="3" xfId="113" applyNumberFormat="1" applyFont="1" applyFill="1" applyBorder="1" applyAlignment="1">
      <alignment vertical="center" shrinkToFit="1"/>
    </xf>
    <xf numFmtId="0" fontId="34" fillId="0" borderId="20" xfId="315" applyNumberFormat="1" applyFont="1" applyFill="1" applyBorder="1" applyAlignment="1">
      <alignment horizontal="center" vertical="center" shrinkToFit="1"/>
    </xf>
    <xf numFmtId="0" fontId="34" fillId="0" borderId="20" xfId="315" applyNumberFormat="1" applyFont="1" applyFill="1" applyBorder="1" applyAlignment="1">
      <alignment horizontal="left" vertical="center"/>
    </xf>
    <xf numFmtId="0" fontId="34" fillId="0" borderId="20" xfId="315" applyNumberFormat="1" applyFont="1" applyFill="1" applyBorder="1" applyAlignment="1">
      <alignment horizontal="left" vertical="center" wrapText="1"/>
    </xf>
    <xf numFmtId="0" fontId="34" fillId="0" borderId="20" xfId="330" applyNumberFormat="1" applyFont="1" applyFill="1" applyBorder="1" applyAlignment="1">
      <alignment horizontal="center" vertical="center" shrinkToFit="1"/>
    </xf>
    <xf numFmtId="0" fontId="34" fillId="0" borderId="20" xfId="330" applyNumberFormat="1" applyFont="1" applyFill="1" applyBorder="1" applyAlignment="1">
      <alignment horizontal="left" vertical="center"/>
    </xf>
    <xf numFmtId="0" fontId="34" fillId="0" borderId="20" xfId="330" applyNumberFormat="1" applyFont="1" applyFill="1" applyBorder="1" applyAlignment="1">
      <alignment horizontal="left" vertical="center" wrapText="1"/>
    </xf>
    <xf numFmtId="0" fontId="34" fillId="0" borderId="24" xfId="174" applyNumberFormat="1" applyFont="1" applyFill="1" applyBorder="1" applyAlignment="1">
      <alignment horizontal="left" vertical="center" wrapText="1"/>
    </xf>
    <xf numFmtId="0" fontId="34" fillId="0" borderId="20" xfId="174" applyNumberFormat="1" applyFont="1" applyFill="1" applyBorder="1" applyAlignment="1">
      <alignment horizontal="center" vertical="center" wrapText="1"/>
    </xf>
    <xf numFmtId="0" fontId="34" fillId="0" borderId="3" xfId="0" applyNumberFormat="1" applyFont="1" applyFill="1" applyBorder="1" applyAlignment="1">
      <alignment horizontal="center" vertical="center" wrapText="1"/>
    </xf>
    <xf numFmtId="41" fontId="34" fillId="0" borderId="3" xfId="125" applyFont="1" applyFill="1" applyBorder="1" applyAlignment="1">
      <alignment horizontal="center" vertical="center" shrinkToFit="1"/>
    </xf>
    <xf numFmtId="41" fontId="34" fillId="0" borderId="3" xfId="125" applyFont="1" applyFill="1" applyBorder="1" applyAlignment="1">
      <alignment vertical="center"/>
    </xf>
    <xf numFmtId="0" fontId="34" fillId="0" borderId="4" xfId="0" applyNumberFormat="1" applyFont="1" applyFill="1" applyBorder="1" applyAlignment="1">
      <alignment horizontal="center" vertical="center"/>
    </xf>
    <xf numFmtId="0" fontId="34" fillId="0" borderId="3" xfId="0" applyNumberFormat="1" applyFont="1" applyFill="1" applyBorder="1" applyAlignment="1">
      <alignment horizontal="center" vertical="center"/>
    </xf>
    <xf numFmtId="0" fontId="63" fillId="0" borderId="3" xfId="0" applyNumberFormat="1" applyFont="1" applyFill="1" applyBorder="1" applyAlignment="1">
      <alignment horizontal="center" vertical="center"/>
    </xf>
    <xf numFmtId="0" fontId="34" fillId="0" borderId="4" xfId="0" applyNumberFormat="1" applyFont="1" applyFill="1" applyBorder="1" applyAlignment="1">
      <alignment horizontal="center" vertical="center" wrapText="1"/>
    </xf>
    <xf numFmtId="0" fontId="34" fillId="0" borderId="0" xfId="0" applyNumberFormat="1" applyFont="1" applyFill="1" applyBorder="1" applyAlignment="1">
      <alignment horizontal="center" vertical="center" wrapText="1"/>
    </xf>
    <xf numFmtId="0" fontId="34" fillId="34" borderId="4" xfId="0" applyNumberFormat="1" applyFont="1" applyFill="1" applyBorder="1" applyAlignment="1">
      <alignment horizontal="center" vertical="center" wrapText="1" shrinkToFit="1"/>
    </xf>
  </cellXfs>
  <cellStyles count="361">
    <cellStyle name="20% - 강조색1" xfId="1" builtinId="30" customBuiltin="1"/>
    <cellStyle name="20% - 강조색1 2" xfId="2" xr:uid="{00000000-0005-0000-0000-000001000000}"/>
    <cellStyle name="20% - 강조색1 3" xfId="3" xr:uid="{00000000-0005-0000-0000-000002000000}"/>
    <cellStyle name="20% - 강조색1 4" xfId="4" xr:uid="{00000000-0005-0000-0000-000003000000}"/>
    <cellStyle name="20% - 강조색1 5" xfId="194" xr:uid="{00000000-0005-0000-0000-000004000000}"/>
    <cellStyle name="20% - 강조색1 5 2" xfId="227" xr:uid="{00000000-0005-0000-0000-000005000000}"/>
    <cellStyle name="20% - 강조색1 5 2 2" xfId="272" xr:uid="{00000000-0005-0000-0000-000006000000}"/>
    <cellStyle name="20% - 강조색1 5 2 3" xfId="333" xr:uid="{00000000-0005-0000-0000-000007000000}"/>
    <cellStyle name="20% - 강조색1 5 3" xfId="242" xr:uid="{00000000-0005-0000-0000-000008000000}"/>
    <cellStyle name="20% - 강조색1 5 3 2" xfId="348" xr:uid="{00000000-0005-0000-0000-000009000000}"/>
    <cellStyle name="20% - 강조색1 5 4" xfId="257" xr:uid="{00000000-0005-0000-0000-00000A000000}"/>
    <cellStyle name="20% - 강조색1 5 5" xfId="287" xr:uid="{00000000-0005-0000-0000-00000B000000}"/>
    <cellStyle name="20% - 강조색1 5 6" xfId="302" xr:uid="{00000000-0005-0000-0000-00000C000000}"/>
    <cellStyle name="20% - 강조색1 5 7" xfId="318" xr:uid="{00000000-0005-0000-0000-00000D000000}"/>
    <cellStyle name="20% - 강조색2" xfId="5" builtinId="34" customBuiltin="1"/>
    <cellStyle name="20% - 강조색2 2" xfId="6" xr:uid="{00000000-0005-0000-0000-00000F000000}"/>
    <cellStyle name="20% - 강조색2 3" xfId="7" xr:uid="{00000000-0005-0000-0000-000010000000}"/>
    <cellStyle name="20% - 강조색2 4" xfId="8" xr:uid="{00000000-0005-0000-0000-000011000000}"/>
    <cellStyle name="20% - 강조색2 5" xfId="198" xr:uid="{00000000-0005-0000-0000-000012000000}"/>
    <cellStyle name="20% - 강조색2 5 2" xfId="229" xr:uid="{00000000-0005-0000-0000-000013000000}"/>
    <cellStyle name="20% - 강조색2 5 2 2" xfId="274" xr:uid="{00000000-0005-0000-0000-000014000000}"/>
    <cellStyle name="20% - 강조색2 5 2 3" xfId="335" xr:uid="{00000000-0005-0000-0000-000015000000}"/>
    <cellStyle name="20% - 강조색2 5 3" xfId="244" xr:uid="{00000000-0005-0000-0000-000016000000}"/>
    <cellStyle name="20% - 강조색2 5 3 2" xfId="350" xr:uid="{00000000-0005-0000-0000-000017000000}"/>
    <cellStyle name="20% - 강조색2 5 4" xfId="259" xr:uid="{00000000-0005-0000-0000-000018000000}"/>
    <cellStyle name="20% - 강조색2 5 5" xfId="289" xr:uid="{00000000-0005-0000-0000-000019000000}"/>
    <cellStyle name="20% - 강조색2 5 6" xfId="304" xr:uid="{00000000-0005-0000-0000-00001A000000}"/>
    <cellStyle name="20% - 강조색2 5 7" xfId="320" xr:uid="{00000000-0005-0000-0000-00001B000000}"/>
    <cellStyle name="20% - 강조색3" xfId="9" builtinId="38" customBuiltin="1"/>
    <cellStyle name="20% - 강조색3 2" xfId="10" xr:uid="{00000000-0005-0000-0000-00001D000000}"/>
    <cellStyle name="20% - 강조색3 3" xfId="11" xr:uid="{00000000-0005-0000-0000-00001E000000}"/>
    <cellStyle name="20% - 강조색3 4" xfId="12" xr:uid="{00000000-0005-0000-0000-00001F000000}"/>
    <cellStyle name="20% - 강조색3 5" xfId="202" xr:uid="{00000000-0005-0000-0000-000020000000}"/>
    <cellStyle name="20% - 강조색3 5 2" xfId="231" xr:uid="{00000000-0005-0000-0000-000021000000}"/>
    <cellStyle name="20% - 강조색3 5 2 2" xfId="276" xr:uid="{00000000-0005-0000-0000-000022000000}"/>
    <cellStyle name="20% - 강조색3 5 2 3" xfId="337" xr:uid="{00000000-0005-0000-0000-000023000000}"/>
    <cellStyle name="20% - 강조색3 5 3" xfId="246" xr:uid="{00000000-0005-0000-0000-000024000000}"/>
    <cellStyle name="20% - 강조색3 5 3 2" xfId="352" xr:uid="{00000000-0005-0000-0000-000025000000}"/>
    <cellStyle name="20% - 강조색3 5 4" xfId="261" xr:uid="{00000000-0005-0000-0000-000026000000}"/>
    <cellStyle name="20% - 강조색3 5 5" xfId="291" xr:uid="{00000000-0005-0000-0000-000027000000}"/>
    <cellStyle name="20% - 강조색3 5 6" xfId="306" xr:uid="{00000000-0005-0000-0000-000028000000}"/>
    <cellStyle name="20% - 강조색3 5 7" xfId="322" xr:uid="{00000000-0005-0000-0000-000029000000}"/>
    <cellStyle name="20% - 강조색4" xfId="13" builtinId="42" customBuiltin="1"/>
    <cellStyle name="20% - 강조색4 2" xfId="14" xr:uid="{00000000-0005-0000-0000-00002B000000}"/>
    <cellStyle name="20% - 강조색4 3" xfId="15" xr:uid="{00000000-0005-0000-0000-00002C000000}"/>
    <cellStyle name="20% - 강조색4 4" xfId="16" xr:uid="{00000000-0005-0000-0000-00002D000000}"/>
    <cellStyle name="20% - 강조색4 5" xfId="206" xr:uid="{00000000-0005-0000-0000-00002E000000}"/>
    <cellStyle name="20% - 강조색4 5 2" xfId="233" xr:uid="{00000000-0005-0000-0000-00002F000000}"/>
    <cellStyle name="20% - 강조색4 5 2 2" xfId="278" xr:uid="{00000000-0005-0000-0000-000030000000}"/>
    <cellStyle name="20% - 강조색4 5 2 3" xfId="339" xr:uid="{00000000-0005-0000-0000-000031000000}"/>
    <cellStyle name="20% - 강조색4 5 3" xfId="248" xr:uid="{00000000-0005-0000-0000-000032000000}"/>
    <cellStyle name="20% - 강조색4 5 3 2" xfId="354" xr:uid="{00000000-0005-0000-0000-000033000000}"/>
    <cellStyle name="20% - 강조색4 5 4" xfId="263" xr:uid="{00000000-0005-0000-0000-000034000000}"/>
    <cellStyle name="20% - 강조색4 5 5" xfId="293" xr:uid="{00000000-0005-0000-0000-000035000000}"/>
    <cellStyle name="20% - 강조색4 5 6" xfId="308" xr:uid="{00000000-0005-0000-0000-000036000000}"/>
    <cellStyle name="20% - 강조색4 5 7" xfId="324" xr:uid="{00000000-0005-0000-0000-000037000000}"/>
    <cellStyle name="20% - 강조색5" xfId="17" builtinId="46" customBuiltin="1"/>
    <cellStyle name="20% - 강조색5 2" xfId="18" xr:uid="{00000000-0005-0000-0000-000039000000}"/>
    <cellStyle name="20% - 강조색5 3" xfId="19" xr:uid="{00000000-0005-0000-0000-00003A000000}"/>
    <cellStyle name="20% - 강조색5 4" xfId="20" xr:uid="{00000000-0005-0000-0000-00003B000000}"/>
    <cellStyle name="20% - 강조색5 5" xfId="210" xr:uid="{00000000-0005-0000-0000-00003C000000}"/>
    <cellStyle name="20% - 강조색5 5 2" xfId="235" xr:uid="{00000000-0005-0000-0000-00003D000000}"/>
    <cellStyle name="20% - 강조색5 5 2 2" xfId="280" xr:uid="{00000000-0005-0000-0000-00003E000000}"/>
    <cellStyle name="20% - 강조색5 5 2 3" xfId="341" xr:uid="{00000000-0005-0000-0000-00003F000000}"/>
    <cellStyle name="20% - 강조색5 5 3" xfId="250" xr:uid="{00000000-0005-0000-0000-000040000000}"/>
    <cellStyle name="20% - 강조색5 5 3 2" xfId="356" xr:uid="{00000000-0005-0000-0000-000041000000}"/>
    <cellStyle name="20% - 강조색5 5 4" xfId="265" xr:uid="{00000000-0005-0000-0000-000042000000}"/>
    <cellStyle name="20% - 강조색5 5 5" xfId="295" xr:uid="{00000000-0005-0000-0000-000043000000}"/>
    <cellStyle name="20% - 강조색5 5 6" xfId="310" xr:uid="{00000000-0005-0000-0000-000044000000}"/>
    <cellStyle name="20% - 강조색5 5 7" xfId="326" xr:uid="{00000000-0005-0000-0000-000045000000}"/>
    <cellStyle name="20% - 강조색6" xfId="21" builtinId="50" customBuiltin="1"/>
    <cellStyle name="20% - 강조색6 2" xfId="22" xr:uid="{00000000-0005-0000-0000-000047000000}"/>
    <cellStyle name="20% - 강조색6 3" xfId="23" xr:uid="{00000000-0005-0000-0000-000048000000}"/>
    <cellStyle name="20% - 강조색6 4" xfId="24" xr:uid="{00000000-0005-0000-0000-000049000000}"/>
    <cellStyle name="20% - 강조색6 5" xfId="214" xr:uid="{00000000-0005-0000-0000-00004A000000}"/>
    <cellStyle name="20% - 강조색6 5 2" xfId="237" xr:uid="{00000000-0005-0000-0000-00004B000000}"/>
    <cellStyle name="20% - 강조색6 5 2 2" xfId="282" xr:uid="{00000000-0005-0000-0000-00004C000000}"/>
    <cellStyle name="20% - 강조색6 5 2 3" xfId="343" xr:uid="{00000000-0005-0000-0000-00004D000000}"/>
    <cellStyle name="20% - 강조색6 5 3" xfId="252" xr:uid="{00000000-0005-0000-0000-00004E000000}"/>
    <cellStyle name="20% - 강조색6 5 3 2" xfId="358" xr:uid="{00000000-0005-0000-0000-00004F000000}"/>
    <cellStyle name="20% - 강조색6 5 4" xfId="267" xr:uid="{00000000-0005-0000-0000-000050000000}"/>
    <cellStyle name="20% - 강조색6 5 5" xfId="297" xr:uid="{00000000-0005-0000-0000-000051000000}"/>
    <cellStyle name="20% - 강조색6 5 6" xfId="312" xr:uid="{00000000-0005-0000-0000-000052000000}"/>
    <cellStyle name="20% - 강조색6 5 7" xfId="328" xr:uid="{00000000-0005-0000-0000-000053000000}"/>
    <cellStyle name="40% - 강조색1" xfId="25" builtinId="31" customBuiltin="1"/>
    <cellStyle name="40% - 강조색1 2" xfId="26" xr:uid="{00000000-0005-0000-0000-000055000000}"/>
    <cellStyle name="40% - 강조색1 3" xfId="27" xr:uid="{00000000-0005-0000-0000-000056000000}"/>
    <cellStyle name="40% - 강조색1 4" xfId="28" xr:uid="{00000000-0005-0000-0000-000057000000}"/>
    <cellStyle name="40% - 강조색1 5" xfId="195" xr:uid="{00000000-0005-0000-0000-000058000000}"/>
    <cellStyle name="40% - 강조색1 5 2" xfId="228" xr:uid="{00000000-0005-0000-0000-000059000000}"/>
    <cellStyle name="40% - 강조색1 5 2 2" xfId="273" xr:uid="{00000000-0005-0000-0000-00005A000000}"/>
    <cellStyle name="40% - 강조색1 5 2 3" xfId="334" xr:uid="{00000000-0005-0000-0000-00005B000000}"/>
    <cellStyle name="40% - 강조색1 5 3" xfId="243" xr:uid="{00000000-0005-0000-0000-00005C000000}"/>
    <cellStyle name="40% - 강조색1 5 3 2" xfId="349" xr:uid="{00000000-0005-0000-0000-00005D000000}"/>
    <cellStyle name="40% - 강조색1 5 4" xfId="258" xr:uid="{00000000-0005-0000-0000-00005E000000}"/>
    <cellStyle name="40% - 강조색1 5 5" xfId="288" xr:uid="{00000000-0005-0000-0000-00005F000000}"/>
    <cellStyle name="40% - 강조색1 5 6" xfId="303" xr:uid="{00000000-0005-0000-0000-000060000000}"/>
    <cellStyle name="40% - 강조색1 5 7" xfId="319" xr:uid="{00000000-0005-0000-0000-000061000000}"/>
    <cellStyle name="40% - 강조색2" xfId="29" builtinId="35" customBuiltin="1"/>
    <cellStyle name="40% - 강조색2 2" xfId="30" xr:uid="{00000000-0005-0000-0000-000063000000}"/>
    <cellStyle name="40% - 강조색2 3" xfId="31" xr:uid="{00000000-0005-0000-0000-000064000000}"/>
    <cellStyle name="40% - 강조색2 4" xfId="32" xr:uid="{00000000-0005-0000-0000-000065000000}"/>
    <cellStyle name="40% - 강조색2 5" xfId="199" xr:uid="{00000000-0005-0000-0000-000066000000}"/>
    <cellStyle name="40% - 강조색2 5 2" xfId="230" xr:uid="{00000000-0005-0000-0000-000067000000}"/>
    <cellStyle name="40% - 강조색2 5 2 2" xfId="275" xr:uid="{00000000-0005-0000-0000-000068000000}"/>
    <cellStyle name="40% - 강조색2 5 2 3" xfId="336" xr:uid="{00000000-0005-0000-0000-000069000000}"/>
    <cellStyle name="40% - 강조색2 5 3" xfId="245" xr:uid="{00000000-0005-0000-0000-00006A000000}"/>
    <cellStyle name="40% - 강조색2 5 3 2" xfId="351" xr:uid="{00000000-0005-0000-0000-00006B000000}"/>
    <cellStyle name="40% - 강조색2 5 4" xfId="260" xr:uid="{00000000-0005-0000-0000-00006C000000}"/>
    <cellStyle name="40% - 강조색2 5 5" xfId="290" xr:uid="{00000000-0005-0000-0000-00006D000000}"/>
    <cellStyle name="40% - 강조색2 5 6" xfId="305" xr:uid="{00000000-0005-0000-0000-00006E000000}"/>
    <cellStyle name="40% - 강조색2 5 7" xfId="321" xr:uid="{00000000-0005-0000-0000-00006F000000}"/>
    <cellStyle name="40% - 강조색3" xfId="33" builtinId="39" customBuiltin="1"/>
    <cellStyle name="40% - 강조색3 2" xfId="34" xr:uid="{00000000-0005-0000-0000-000071000000}"/>
    <cellStyle name="40% - 강조색3 3" xfId="35" xr:uid="{00000000-0005-0000-0000-000072000000}"/>
    <cellStyle name="40% - 강조색3 4" xfId="36" xr:uid="{00000000-0005-0000-0000-000073000000}"/>
    <cellStyle name="40% - 강조색3 5" xfId="203" xr:uid="{00000000-0005-0000-0000-000074000000}"/>
    <cellStyle name="40% - 강조색3 5 2" xfId="232" xr:uid="{00000000-0005-0000-0000-000075000000}"/>
    <cellStyle name="40% - 강조색3 5 2 2" xfId="277" xr:uid="{00000000-0005-0000-0000-000076000000}"/>
    <cellStyle name="40% - 강조색3 5 2 3" xfId="338" xr:uid="{00000000-0005-0000-0000-000077000000}"/>
    <cellStyle name="40% - 강조색3 5 3" xfId="247" xr:uid="{00000000-0005-0000-0000-000078000000}"/>
    <cellStyle name="40% - 강조색3 5 3 2" xfId="353" xr:uid="{00000000-0005-0000-0000-000079000000}"/>
    <cellStyle name="40% - 강조색3 5 4" xfId="262" xr:uid="{00000000-0005-0000-0000-00007A000000}"/>
    <cellStyle name="40% - 강조색3 5 5" xfId="292" xr:uid="{00000000-0005-0000-0000-00007B000000}"/>
    <cellStyle name="40% - 강조색3 5 6" xfId="307" xr:uid="{00000000-0005-0000-0000-00007C000000}"/>
    <cellStyle name="40% - 강조색3 5 7" xfId="323" xr:uid="{00000000-0005-0000-0000-00007D000000}"/>
    <cellStyle name="40% - 강조색4" xfId="37" builtinId="43" customBuiltin="1"/>
    <cellStyle name="40% - 강조색4 2" xfId="38" xr:uid="{00000000-0005-0000-0000-00007F000000}"/>
    <cellStyle name="40% - 강조색4 3" xfId="39" xr:uid="{00000000-0005-0000-0000-000080000000}"/>
    <cellStyle name="40% - 강조색4 4" xfId="40" xr:uid="{00000000-0005-0000-0000-000081000000}"/>
    <cellStyle name="40% - 강조색4 5" xfId="207" xr:uid="{00000000-0005-0000-0000-000082000000}"/>
    <cellStyle name="40% - 강조색4 5 2" xfId="234" xr:uid="{00000000-0005-0000-0000-000083000000}"/>
    <cellStyle name="40% - 강조색4 5 2 2" xfId="279" xr:uid="{00000000-0005-0000-0000-000084000000}"/>
    <cellStyle name="40% - 강조색4 5 2 3" xfId="340" xr:uid="{00000000-0005-0000-0000-000085000000}"/>
    <cellStyle name="40% - 강조색4 5 3" xfId="249" xr:uid="{00000000-0005-0000-0000-000086000000}"/>
    <cellStyle name="40% - 강조색4 5 3 2" xfId="355" xr:uid="{00000000-0005-0000-0000-000087000000}"/>
    <cellStyle name="40% - 강조색4 5 4" xfId="264" xr:uid="{00000000-0005-0000-0000-000088000000}"/>
    <cellStyle name="40% - 강조색4 5 5" xfId="294" xr:uid="{00000000-0005-0000-0000-000089000000}"/>
    <cellStyle name="40% - 강조색4 5 6" xfId="309" xr:uid="{00000000-0005-0000-0000-00008A000000}"/>
    <cellStyle name="40% - 강조색4 5 7" xfId="325" xr:uid="{00000000-0005-0000-0000-00008B000000}"/>
    <cellStyle name="40% - 강조색5" xfId="41" builtinId="47" customBuiltin="1"/>
    <cellStyle name="40% - 강조색5 2" xfId="42" xr:uid="{00000000-0005-0000-0000-00008D000000}"/>
    <cellStyle name="40% - 강조색5 3" xfId="43" xr:uid="{00000000-0005-0000-0000-00008E000000}"/>
    <cellStyle name="40% - 강조색5 4" xfId="44" xr:uid="{00000000-0005-0000-0000-00008F000000}"/>
    <cellStyle name="40% - 강조색5 5" xfId="211" xr:uid="{00000000-0005-0000-0000-000090000000}"/>
    <cellStyle name="40% - 강조색5 5 2" xfId="236" xr:uid="{00000000-0005-0000-0000-000091000000}"/>
    <cellStyle name="40% - 강조색5 5 2 2" xfId="281" xr:uid="{00000000-0005-0000-0000-000092000000}"/>
    <cellStyle name="40% - 강조색5 5 2 3" xfId="342" xr:uid="{00000000-0005-0000-0000-000093000000}"/>
    <cellStyle name="40% - 강조색5 5 3" xfId="251" xr:uid="{00000000-0005-0000-0000-000094000000}"/>
    <cellStyle name="40% - 강조색5 5 3 2" xfId="357" xr:uid="{00000000-0005-0000-0000-000095000000}"/>
    <cellStyle name="40% - 강조색5 5 4" xfId="266" xr:uid="{00000000-0005-0000-0000-000096000000}"/>
    <cellStyle name="40% - 강조색5 5 5" xfId="296" xr:uid="{00000000-0005-0000-0000-000097000000}"/>
    <cellStyle name="40% - 강조색5 5 6" xfId="311" xr:uid="{00000000-0005-0000-0000-000098000000}"/>
    <cellStyle name="40% - 강조색5 5 7" xfId="327" xr:uid="{00000000-0005-0000-0000-000099000000}"/>
    <cellStyle name="40% - 강조색6" xfId="45" builtinId="51" customBuiltin="1"/>
    <cellStyle name="40% - 강조색6 2" xfId="46" xr:uid="{00000000-0005-0000-0000-00009B000000}"/>
    <cellStyle name="40% - 강조색6 3" xfId="47" xr:uid="{00000000-0005-0000-0000-00009C000000}"/>
    <cellStyle name="40% - 강조색6 4" xfId="48" xr:uid="{00000000-0005-0000-0000-00009D000000}"/>
    <cellStyle name="40% - 강조색6 5" xfId="215" xr:uid="{00000000-0005-0000-0000-00009E000000}"/>
    <cellStyle name="40% - 강조색6 5 2" xfId="238" xr:uid="{00000000-0005-0000-0000-00009F000000}"/>
    <cellStyle name="40% - 강조색6 5 2 2" xfId="283" xr:uid="{00000000-0005-0000-0000-0000A0000000}"/>
    <cellStyle name="40% - 강조색6 5 2 3" xfId="344" xr:uid="{00000000-0005-0000-0000-0000A1000000}"/>
    <cellStyle name="40% - 강조색6 5 3" xfId="253" xr:uid="{00000000-0005-0000-0000-0000A2000000}"/>
    <cellStyle name="40% - 강조색6 5 3 2" xfId="359" xr:uid="{00000000-0005-0000-0000-0000A3000000}"/>
    <cellStyle name="40% - 강조색6 5 4" xfId="268" xr:uid="{00000000-0005-0000-0000-0000A4000000}"/>
    <cellStyle name="40% - 강조색6 5 5" xfId="298" xr:uid="{00000000-0005-0000-0000-0000A5000000}"/>
    <cellStyle name="40% - 강조색6 5 6" xfId="313" xr:uid="{00000000-0005-0000-0000-0000A6000000}"/>
    <cellStyle name="40% - 강조색6 5 7" xfId="329" xr:uid="{00000000-0005-0000-0000-0000A7000000}"/>
    <cellStyle name="60% - 강조색1" xfId="49" builtinId="32" customBuiltin="1"/>
    <cellStyle name="60% - 강조색1 2" xfId="50" xr:uid="{00000000-0005-0000-0000-0000A9000000}"/>
    <cellStyle name="60% - 강조색1 3" xfId="51" xr:uid="{00000000-0005-0000-0000-0000AA000000}"/>
    <cellStyle name="60% - 강조색1 4" xfId="52" xr:uid="{00000000-0005-0000-0000-0000AB000000}"/>
    <cellStyle name="60% - 강조색1 5" xfId="196" xr:uid="{00000000-0005-0000-0000-0000AC000000}"/>
    <cellStyle name="60% - 강조색2" xfId="53" builtinId="36" customBuiltin="1"/>
    <cellStyle name="60% - 강조색2 2" xfId="54" xr:uid="{00000000-0005-0000-0000-0000AE000000}"/>
    <cellStyle name="60% - 강조색2 3" xfId="55" xr:uid="{00000000-0005-0000-0000-0000AF000000}"/>
    <cellStyle name="60% - 강조색2 4" xfId="56" xr:uid="{00000000-0005-0000-0000-0000B0000000}"/>
    <cellStyle name="60% - 강조색2 5" xfId="200" xr:uid="{00000000-0005-0000-0000-0000B1000000}"/>
    <cellStyle name="60% - 강조색3" xfId="57" builtinId="40" customBuiltin="1"/>
    <cellStyle name="60% - 강조색3 2" xfId="58" xr:uid="{00000000-0005-0000-0000-0000B3000000}"/>
    <cellStyle name="60% - 강조색3 3" xfId="59" xr:uid="{00000000-0005-0000-0000-0000B4000000}"/>
    <cellStyle name="60% - 강조색3 4" xfId="60" xr:uid="{00000000-0005-0000-0000-0000B5000000}"/>
    <cellStyle name="60% - 강조색3 5" xfId="204" xr:uid="{00000000-0005-0000-0000-0000B6000000}"/>
    <cellStyle name="60% - 강조색4" xfId="61" builtinId="44" customBuiltin="1"/>
    <cellStyle name="60% - 강조색4 2" xfId="62" xr:uid="{00000000-0005-0000-0000-0000B8000000}"/>
    <cellStyle name="60% - 강조색4 3" xfId="63" xr:uid="{00000000-0005-0000-0000-0000B9000000}"/>
    <cellStyle name="60% - 강조색4 4" xfId="64" xr:uid="{00000000-0005-0000-0000-0000BA000000}"/>
    <cellStyle name="60% - 강조색4 5" xfId="208" xr:uid="{00000000-0005-0000-0000-0000BB000000}"/>
    <cellStyle name="60% - 강조색5" xfId="65" builtinId="48" customBuiltin="1"/>
    <cellStyle name="60% - 강조색5 2" xfId="66" xr:uid="{00000000-0005-0000-0000-0000BD000000}"/>
    <cellStyle name="60% - 강조색5 3" xfId="67" xr:uid="{00000000-0005-0000-0000-0000BE000000}"/>
    <cellStyle name="60% - 강조색5 4" xfId="68" xr:uid="{00000000-0005-0000-0000-0000BF000000}"/>
    <cellStyle name="60% - 강조색5 5" xfId="212" xr:uid="{00000000-0005-0000-0000-0000C0000000}"/>
    <cellStyle name="60% - 강조색6" xfId="69" builtinId="52" customBuiltin="1"/>
    <cellStyle name="60% - 강조색6 2" xfId="70" xr:uid="{00000000-0005-0000-0000-0000C2000000}"/>
    <cellStyle name="60% - 강조색6 3" xfId="71" xr:uid="{00000000-0005-0000-0000-0000C3000000}"/>
    <cellStyle name="60% - 강조색6 4" xfId="72" xr:uid="{00000000-0005-0000-0000-0000C4000000}"/>
    <cellStyle name="60% - 강조색6 5" xfId="216" xr:uid="{00000000-0005-0000-0000-0000C5000000}"/>
    <cellStyle name="강조색1" xfId="73" builtinId="29" customBuiltin="1"/>
    <cellStyle name="강조색1 2" xfId="74" xr:uid="{00000000-0005-0000-0000-0000C7000000}"/>
    <cellStyle name="강조색1 3" xfId="75" xr:uid="{00000000-0005-0000-0000-0000C8000000}"/>
    <cellStyle name="강조색1 4" xfId="76" xr:uid="{00000000-0005-0000-0000-0000C9000000}"/>
    <cellStyle name="강조색1 5" xfId="193" xr:uid="{00000000-0005-0000-0000-0000CA000000}"/>
    <cellStyle name="강조색2" xfId="77" builtinId="33" customBuiltin="1"/>
    <cellStyle name="강조색2 2" xfId="78" xr:uid="{00000000-0005-0000-0000-0000CC000000}"/>
    <cellStyle name="강조색2 3" xfId="79" xr:uid="{00000000-0005-0000-0000-0000CD000000}"/>
    <cellStyle name="강조색2 4" xfId="80" xr:uid="{00000000-0005-0000-0000-0000CE000000}"/>
    <cellStyle name="강조색2 5" xfId="197" xr:uid="{00000000-0005-0000-0000-0000CF000000}"/>
    <cellStyle name="강조색3" xfId="81" builtinId="37" customBuiltin="1"/>
    <cellStyle name="강조색3 2" xfId="82" xr:uid="{00000000-0005-0000-0000-0000D1000000}"/>
    <cellStyle name="강조색3 3" xfId="83" xr:uid="{00000000-0005-0000-0000-0000D2000000}"/>
    <cellStyle name="강조색3 4" xfId="84" xr:uid="{00000000-0005-0000-0000-0000D3000000}"/>
    <cellStyle name="강조색3 5" xfId="201" xr:uid="{00000000-0005-0000-0000-0000D4000000}"/>
    <cellStyle name="강조색4" xfId="85" builtinId="41" customBuiltin="1"/>
    <cellStyle name="강조색4 2" xfId="86" xr:uid="{00000000-0005-0000-0000-0000D6000000}"/>
    <cellStyle name="강조색4 3" xfId="87" xr:uid="{00000000-0005-0000-0000-0000D7000000}"/>
    <cellStyle name="강조색4 4" xfId="88" xr:uid="{00000000-0005-0000-0000-0000D8000000}"/>
    <cellStyle name="강조색4 5" xfId="205" xr:uid="{00000000-0005-0000-0000-0000D9000000}"/>
    <cellStyle name="강조색5" xfId="89" builtinId="45" customBuiltin="1"/>
    <cellStyle name="강조색5 2" xfId="90" xr:uid="{00000000-0005-0000-0000-0000DB000000}"/>
    <cellStyle name="강조색5 3" xfId="91" xr:uid="{00000000-0005-0000-0000-0000DC000000}"/>
    <cellStyle name="강조색5 4" xfId="92" xr:uid="{00000000-0005-0000-0000-0000DD000000}"/>
    <cellStyle name="강조색5 5" xfId="209" xr:uid="{00000000-0005-0000-0000-0000DE000000}"/>
    <cellStyle name="강조색6" xfId="93" builtinId="49" customBuiltin="1"/>
    <cellStyle name="강조색6 2" xfId="94" xr:uid="{00000000-0005-0000-0000-0000E0000000}"/>
    <cellStyle name="강조색6 3" xfId="95" xr:uid="{00000000-0005-0000-0000-0000E1000000}"/>
    <cellStyle name="강조색6 4" xfId="96" xr:uid="{00000000-0005-0000-0000-0000E2000000}"/>
    <cellStyle name="강조색6 5" xfId="213" xr:uid="{00000000-0005-0000-0000-0000E3000000}"/>
    <cellStyle name="경고문" xfId="97" builtinId="11" customBuiltin="1"/>
    <cellStyle name="경고문 2" xfId="98" xr:uid="{00000000-0005-0000-0000-0000E5000000}"/>
    <cellStyle name="경고문 3" xfId="99" xr:uid="{00000000-0005-0000-0000-0000E6000000}"/>
    <cellStyle name="경고문 4" xfId="100" xr:uid="{00000000-0005-0000-0000-0000E7000000}"/>
    <cellStyle name="경고문 5" xfId="189" xr:uid="{00000000-0005-0000-0000-0000E8000000}"/>
    <cellStyle name="계산" xfId="101" builtinId="22" customBuiltin="1"/>
    <cellStyle name="계산 2" xfId="102" xr:uid="{00000000-0005-0000-0000-0000EA000000}"/>
    <cellStyle name="계산 3" xfId="103" xr:uid="{00000000-0005-0000-0000-0000EB000000}"/>
    <cellStyle name="계산 4" xfId="104" xr:uid="{00000000-0005-0000-0000-0000EC000000}"/>
    <cellStyle name="계산 5" xfId="186" xr:uid="{00000000-0005-0000-0000-0000ED000000}"/>
    <cellStyle name="나쁨" xfId="105" builtinId="27" customBuiltin="1"/>
    <cellStyle name="나쁨 2" xfId="106" xr:uid="{00000000-0005-0000-0000-0000EF000000}"/>
    <cellStyle name="나쁨 3" xfId="107" xr:uid="{00000000-0005-0000-0000-0000F0000000}"/>
    <cellStyle name="나쁨 4" xfId="108" xr:uid="{00000000-0005-0000-0000-0000F1000000}"/>
    <cellStyle name="나쁨 5" xfId="182" xr:uid="{00000000-0005-0000-0000-0000F2000000}"/>
    <cellStyle name="메모" xfId="109" builtinId="10" customBuiltin="1"/>
    <cellStyle name="메모 2" xfId="110" xr:uid="{00000000-0005-0000-0000-0000F4000000}"/>
    <cellStyle name="메모 3" xfId="111" xr:uid="{00000000-0005-0000-0000-0000F5000000}"/>
    <cellStyle name="메모 4" xfId="112" xr:uid="{00000000-0005-0000-0000-0000F6000000}"/>
    <cellStyle name="메모 5" xfId="190" xr:uid="{00000000-0005-0000-0000-0000F7000000}"/>
    <cellStyle name="메모 5 2" xfId="226" xr:uid="{00000000-0005-0000-0000-0000F8000000}"/>
    <cellStyle name="메모 5 2 2" xfId="271" xr:uid="{00000000-0005-0000-0000-0000F9000000}"/>
    <cellStyle name="메모 5 2 3" xfId="332" xr:uid="{00000000-0005-0000-0000-0000FA000000}"/>
    <cellStyle name="메모 5 3" xfId="241" xr:uid="{00000000-0005-0000-0000-0000FB000000}"/>
    <cellStyle name="메모 5 3 2" xfId="347" xr:uid="{00000000-0005-0000-0000-0000FC000000}"/>
    <cellStyle name="메모 5 4" xfId="256" xr:uid="{00000000-0005-0000-0000-0000FD000000}"/>
    <cellStyle name="메모 5 5" xfId="286" xr:uid="{00000000-0005-0000-0000-0000FE000000}"/>
    <cellStyle name="메모 5 6" xfId="301" xr:uid="{00000000-0005-0000-0000-0000FF000000}"/>
    <cellStyle name="메모 5 7" xfId="317" xr:uid="{00000000-0005-0000-0000-000000010000}"/>
    <cellStyle name="보통" xfId="113" builtinId="28" customBuiltin="1"/>
    <cellStyle name="보통 2" xfId="114" xr:uid="{00000000-0005-0000-0000-000002010000}"/>
    <cellStyle name="보통 3" xfId="115" xr:uid="{00000000-0005-0000-0000-000003010000}"/>
    <cellStyle name="보통 4" xfId="116" xr:uid="{00000000-0005-0000-0000-000004010000}"/>
    <cellStyle name="보통 5" xfId="183" xr:uid="{00000000-0005-0000-0000-000005010000}"/>
    <cellStyle name="설명 텍스트" xfId="117" builtinId="53" customBuiltin="1"/>
    <cellStyle name="설명 텍스트 2" xfId="118" xr:uid="{00000000-0005-0000-0000-000007010000}"/>
    <cellStyle name="설명 텍스트 3" xfId="119" xr:uid="{00000000-0005-0000-0000-000008010000}"/>
    <cellStyle name="설명 텍스트 4" xfId="120" xr:uid="{00000000-0005-0000-0000-000009010000}"/>
    <cellStyle name="설명 텍스트 5" xfId="191" xr:uid="{00000000-0005-0000-0000-00000A010000}"/>
    <cellStyle name="셀 확인" xfId="121" builtinId="23" customBuiltin="1"/>
    <cellStyle name="셀 확인 2" xfId="122" xr:uid="{00000000-0005-0000-0000-00000C010000}"/>
    <cellStyle name="셀 확인 3" xfId="123" xr:uid="{00000000-0005-0000-0000-00000D010000}"/>
    <cellStyle name="셀 확인 4" xfId="124" xr:uid="{00000000-0005-0000-0000-00000E010000}"/>
    <cellStyle name="셀 확인 5" xfId="188" xr:uid="{00000000-0005-0000-0000-00000F010000}"/>
    <cellStyle name="쉼표 [0]" xfId="125" builtinId="6"/>
    <cellStyle name="쉼표 [0] 2" xfId="126" xr:uid="{00000000-0005-0000-0000-000011010000}"/>
    <cellStyle name="쉼표 [0] 2 2" xfId="221" xr:uid="{00000000-0005-0000-0000-000012010000}"/>
    <cellStyle name="쉼표 [0] 3" xfId="127" xr:uid="{00000000-0005-0000-0000-000013010000}"/>
    <cellStyle name="쉼표 [0] 3 2" xfId="222" xr:uid="{00000000-0005-0000-0000-000014010000}"/>
    <cellStyle name="쉼표 [0] 4" xfId="175" xr:uid="{00000000-0005-0000-0000-000015010000}"/>
    <cellStyle name="쉼표 [0] 4 2" xfId="225" xr:uid="{00000000-0005-0000-0000-000016010000}"/>
    <cellStyle name="쉼표 [0] 4 2 2" xfId="270" xr:uid="{00000000-0005-0000-0000-000017010000}"/>
    <cellStyle name="쉼표 [0] 4 2 3" xfId="331" xr:uid="{00000000-0005-0000-0000-000018010000}"/>
    <cellStyle name="쉼표 [0] 4 3" xfId="240" xr:uid="{00000000-0005-0000-0000-000019010000}"/>
    <cellStyle name="쉼표 [0] 4 3 2" xfId="346" xr:uid="{00000000-0005-0000-0000-00001A010000}"/>
    <cellStyle name="쉼표 [0] 4 4" xfId="255" xr:uid="{00000000-0005-0000-0000-00001B010000}"/>
    <cellStyle name="쉼표 [0] 4 5" xfId="285" xr:uid="{00000000-0005-0000-0000-00001C010000}"/>
    <cellStyle name="쉼표 [0] 4 6" xfId="300" xr:uid="{00000000-0005-0000-0000-00001D010000}"/>
    <cellStyle name="쉼표 [0] 4 7" xfId="316" xr:uid="{00000000-0005-0000-0000-00001E010000}"/>
    <cellStyle name="쉼표 [0] 5" xfId="218" xr:uid="{00000000-0005-0000-0000-00001F010000}"/>
    <cellStyle name="연결된 셀" xfId="128" builtinId="24" customBuiltin="1"/>
    <cellStyle name="연결된 셀 2" xfId="129" xr:uid="{00000000-0005-0000-0000-000021010000}"/>
    <cellStyle name="연결된 셀 3" xfId="130" xr:uid="{00000000-0005-0000-0000-000022010000}"/>
    <cellStyle name="연결된 셀 4" xfId="131" xr:uid="{00000000-0005-0000-0000-000023010000}"/>
    <cellStyle name="연결된 셀 5" xfId="187" xr:uid="{00000000-0005-0000-0000-000024010000}"/>
    <cellStyle name="요약" xfId="132" builtinId="25" customBuiltin="1"/>
    <cellStyle name="요약 2" xfId="133" xr:uid="{00000000-0005-0000-0000-000026010000}"/>
    <cellStyle name="요약 3" xfId="134" xr:uid="{00000000-0005-0000-0000-000027010000}"/>
    <cellStyle name="요약 4" xfId="135" xr:uid="{00000000-0005-0000-0000-000028010000}"/>
    <cellStyle name="요약 5" xfId="192" xr:uid="{00000000-0005-0000-0000-000029010000}"/>
    <cellStyle name="입력" xfId="136" builtinId="20" customBuiltin="1"/>
    <cellStyle name="입력 2" xfId="137" xr:uid="{00000000-0005-0000-0000-00002B010000}"/>
    <cellStyle name="입력 3" xfId="138" xr:uid="{00000000-0005-0000-0000-00002C010000}"/>
    <cellStyle name="입력 4" xfId="139" xr:uid="{00000000-0005-0000-0000-00002D010000}"/>
    <cellStyle name="입력 5" xfId="184" xr:uid="{00000000-0005-0000-0000-00002E010000}"/>
    <cellStyle name="제목" xfId="140" builtinId="15" customBuiltin="1"/>
    <cellStyle name="제목 1" xfId="141" builtinId="16" customBuiltin="1"/>
    <cellStyle name="제목 1 2" xfId="142" xr:uid="{00000000-0005-0000-0000-000031010000}"/>
    <cellStyle name="제목 1 3" xfId="143" xr:uid="{00000000-0005-0000-0000-000032010000}"/>
    <cellStyle name="제목 1 4" xfId="144" xr:uid="{00000000-0005-0000-0000-000033010000}"/>
    <cellStyle name="제목 1 5" xfId="177" xr:uid="{00000000-0005-0000-0000-000034010000}"/>
    <cellStyle name="제목 2" xfId="145" builtinId="17" customBuiltin="1"/>
    <cellStyle name="제목 2 2" xfId="146" xr:uid="{00000000-0005-0000-0000-000036010000}"/>
    <cellStyle name="제목 2 3" xfId="147" xr:uid="{00000000-0005-0000-0000-000037010000}"/>
    <cellStyle name="제목 2 4" xfId="148" xr:uid="{00000000-0005-0000-0000-000038010000}"/>
    <cellStyle name="제목 2 5" xfId="178" xr:uid="{00000000-0005-0000-0000-000039010000}"/>
    <cellStyle name="제목 3" xfId="149" builtinId="18" customBuiltin="1"/>
    <cellStyle name="제목 3 2" xfId="150" xr:uid="{00000000-0005-0000-0000-00003B010000}"/>
    <cellStyle name="제목 3 3" xfId="151" xr:uid="{00000000-0005-0000-0000-00003C010000}"/>
    <cellStyle name="제목 3 4" xfId="152" xr:uid="{00000000-0005-0000-0000-00003D010000}"/>
    <cellStyle name="제목 3 5" xfId="179" xr:uid="{00000000-0005-0000-0000-00003E010000}"/>
    <cellStyle name="제목 4" xfId="153" builtinId="19" customBuiltin="1"/>
    <cellStyle name="제목 4 2" xfId="154" xr:uid="{00000000-0005-0000-0000-000040010000}"/>
    <cellStyle name="제목 4 3" xfId="155" xr:uid="{00000000-0005-0000-0000-000041010000}"/>
    <cellStyle name="제목 4 4" xfId="156" xr:uid="{00000000-0005-0000-0000-000042010000}"/>
    <cellStyle name="제목 4 5" xfId="180" xr:uid="{00000000-0005-0000-0000-000043010000}"/>
    <cellStyle name="제목 5" xfId="157" xr:uid="{00000000-0005-0000-0000-000044010000}"/>
    <cellStyle name="제목 6" xfId="158" xr:uid="{00000000-0005-0000-0000-000045010000}"/>
    <cellStyle name="제목 7" xfId="159" xr:uid="{00000000-0005-0000-0000-000046010000}"/>
    <cellStyle name="제목 8" xfId="176" xr:uid="{00000000-0005-0000-0000-000047010000}"/>
    <cellStyle name="좋음" xfId="160" builtinId="26" customBuiltin="1"/>
    <cellStyle name="좋음 2" xfId="161" xr:uid="{00000000-0005-0000-0000-000049010000}"/>
    <cellStyle name="좋음 3" xfId="162" xr:uid="{00000000-0005-0000-0000-00004A010000}"/>
    <cellStyle name="좋음 4" xfId="163" xr:uid="{00000000-0005-0000-0000-00004B010000}"/>
    <cellStyle name="좋음 5" xfId="181" xr:uid="{00000000-0005-0000-0000-00004C010000}"/>
    <cellStyle name="출력" xfId="164" builtinId="21" customBuiltin="1"/>
    <cellStyle name="출력 2" xfId="165" xr:uid="{00000000-0005-0000-0000-00004E010000}"/>
    <cellStyle name="출력 3" xfId="166" xr:uid="{00000000-0005-0000-0000-00004F010000}"/>
    <cellStyle name="출력 4" xfId="167" xr:uid="{00000000-0005-0000-0000-000050010000}"/>
    <cellStyle name="출력 5" xfId="185" xr:uid="{00000000-0005-0000-0000-000051010000}"/>
    <cellStyle name="표준" xfId="0" builtinId="0" customBuiltin="1"/>
    <cellStyle name="표준 2" xfId="168" xr:uid="{00000000-0005-0000-0000-000053010000}"/>
    <cellStyle name="표준 2 2" xfId="169" xr:uid="{00000000-0005-0000-0000-000054010000}"/>
    <cellStyle name="표준 2 2 2" xfId="314" xr:uid="{00000000-0005-0000-0000-000055010000}"/>
    <cellStyle name="표준 2 3" xfId="220" xr:uid="{00000000-0005-0000-0000-000056010000}"/>
    <cellStyle name="표준 3" xfId="170" xr:uid="{00000000-0005-0000-0000-000057010000}"/>
    <cellStyle name="표준 3 2" xfId="223" xr:uid="{00000000-0005-0000-0000-000058010000}"/>
    <cellStyle name="표준 4" xfId="171" xr:uid="{00000000-0005-0000-0000-000059010000}"/>
    <cellStyle name="표준 5" xfId="172" xr:uid="{00000000-0005-0000-0000-00005A010000}"/>
    <cellStyle name="표준 6" xfId="173" xr:uid="{00000000-0005-0000-0000-00005B010000}"/>
    <cellStyle name="표준 7" xfId="174" xr:uid="{00000000-0005-0000-0000-00005C010000}"/>
    <cellStyle name="표준 7 2" xfId="224" xr:uid="{00000000-0005-0000-0000-00005D010000}"/>
    <cellStyle name="표준 7 2 2" xfId="269" xr:uid="{00000000-0005-0000-0000-00005E010000}"/>
    <cellStyle name="표준 7 2 3" xfId="330" xr:uid="{00000000-0005-0000-0000-00005F010000}"/>
    <cellStyle name="표준 7 3" xfId="239" xr:uid="{00000000-0005-0000-0000-000060010000}"/>
    <cellStyle name="표준 7 3 2" xfId="345" xr:uid="{00000000-0005-0000-0000-000061010000}"/>
    <cellStyle name="표준 7 4" xfId="254" xr:uid="{00000000-0005-0000-0000-000062010000}"/>
    <cellStyle name="표준 7 5" xfId="284" xr:uid="{00000000-0005-0000-0000-000063010000}"/>
    <cellStyle name="표준 7 6" xfId="299" xr:uid="{00000000-0005-0000-0000-000064010000}"/>
    <cellStyle name="표준 7 7" xfId="315" xr:uid="{00000000-0005-0000-0000-000065010000}"/>
    <cellStyle name="표준 8" xfId="217" xr:uid="{00000000-0005-0000-0000-000066010000}"/>
    <cellStyle name="표준 8 2" xfId="219" xr:uid="{00000000-0005-0000-0000-000067010000}"/>
    <cellStyle name="표준 9" xfId="360" xr:uid="{3BED7C54-18C6-424A-B988-F273AD1F472B}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D27DE-6741-4043-929B-1C72900077A5}">
  <dimension ref="A1:M23"/>
  <sheetViews>
    <sheetView view="pageBreakPreview" zoomScaleNormal="100" zoomScaleSheetLayoutView="100" workbookViewId="0">
      <selection activeCell="D19" sqref="D19"/>
    </sheetView>
  </sheetViews>
  <sheetFormatPr defaultRowHeight="16.5"/>
  <cols>
    <col min="2" max="2" width="15.125" bestFit="1" customWidth="1"/>
    <col min="3" max="3" width="5.25" bestFit="1" customWidth="1"/>
    <col min="4" max="5" width="13.625" bestFit="1" customWidth="1"/>
    <col min="6" max="6" width="12.375" bestFit="1" customWidth="1"/>
    <col min="7" max="7" width="6.75" bestFit="1" customWidth="1"/>
    <col min="8" max="8" width="9.125" bestFit="1" customWidth="1"/>
    <col min="9" max="10" width="5.5" bestFit="1" customWidth="1"/>
    <col min="11" max="11" width="5.375" bestFit="1" customWidth="1"/>
    <col min="12" max="12" width="5.5" bestFit="1" customWidth="1"/>
    <col min="13" max="13" width="5.25" bestFit="1" customWidth="1"/>
  </cols>
  <sheetData>
    <row r="1" spans="1:13" ht="31.5">
      <c r="A1" s="28" t="s">
        <v>788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>
      <c r="K2" s="30" t="s">
        <v>769</v>
      </c>
      <c r="L2" s="30"/>
      <c r="M2" s="30"/>
    </row>
    <row r="3" spans="1:13" ht="25.5" customHeight="1">
      <c r="A3" s="29" t="s">
        <v>761</v>
      </c>
      <c r="B3" s="29" t="s">
        <v>762</v>
      </c>
      <c r="C3" s="29" t="s">
        <v>763</v>
      </c>
      <c r="D3" s="29" t="s">
        <v>777</v>
      </c>
      <c r="E3" s="29"/>
      <c r="F3" s="29"/>
      <c r="G3" s="31" t="s">
        <v>773</v>
      </c>
      <c r="H3" s="32"/>
      <c r="I3" s="32"/>
      <c r="J3" s="32"/>
      <c r="K3" s="32"/>
      <c r="L3" s="33"/>
      <c r="M3" s="29" t="s">
        <v>764</v>
      </c>
    </row>
    <row r="4" spans="1:13">
      <c r="A4" s="29"/>
      <c r="B4" s="29"/>
      <c r="C4" s="29"/>
      <c r="D4" s="23" t="s">
        <v>765</v>
      </c>
      <c r="E4" s="23" t="s">
        <v>770</v>
      </c>
      <c r="F4" s="23" t="s">
        <v>771</v>
      </c>
      <c r="G4" s="23" t="s">
        <v>779</v>
      </c>
      <c r="H4" s="24" t="s">
        <v>772</v>
      </c>
      <c r="I4" s="23" t="s">
        <v>774</v>
      </c>
      <c r="J4" s="23" t="s">
        <v>775</v>
      </c>
      <c r="K4" s="23" t="s">
        <v>776</v>
      </c>
      <c r="L4" s="23" t="s">
        <v>766</v>
      </c>
      <c r="M4" s="29"/>
    </row>
    <row r="5" spans="1:13" ht="27.75" customHeight="1">
      <c r="A5" s="12" t="s">
        <v>765</v>
      </c>
      <c r="B5" s="12" t="s">
        <v>778</v>
      </c>
      <c r="C5" s="12">
        <f>SUM(C6:C23)</f>
        <v>302</v>
      </c>
      <c r="D5" s="16">
        <f ca="1">SUM(D6:D23)</f>
        <v>37836661</v>
      </c>
      <c r="E5" s="16">
        <f t="shared" ref="E5" ca="1" si="0">SUM(E6:E23)</f>
        <v>22351782</v>
      </c>
      <c r="F5" s="16">
        <f ca="1">SUM(F6:F23)</f>
        <v>15484879</v>
      </c>
      <c r="G5" s="16">
        <f>SUM(G6:G23)</f>
        <v>302</v>
      </c>
      <c r="H5" s="16">
        <f>SUM(H6:H23)</f>
        <v>211</v>
      </c>
      <c r="I5" s="16">
        <f t="shared" ref="I5:L5" si="1">SUM(I6:I23)</f>
        <v>46</v>
      </c>
      <c r="J5" s="16">
        <f t="shared" si="1"/>
        <v>17</v>
      </c>
      <c r="K5" s="16">
        <f t="shared" si="1"/>
        <v>3</v>
      </c>
      <c r="L5" s="16">
        <f t="shared" si="1"/>
        <v>25</v>
      </c>
      <c r="M5" s="16"/>
    </row>
    <row r="6" spans="1:13" ht="27.75" customHeight="1">
      <c r="A6" s="13">
        <v>1</v>
      </c>
      <c r="B6" s="13" t="s">
        <v>239</v>
      </c>
      <c r="C6" s="13">
        <f>COUNTIF('★2021회계연도 성과평가결과'!$A$6:$Q$317,B6)</f>
        <v>1</v>
      </c>
      <c r="D6" s="14">
        <f ca="1">E6+F6</f>
        <v>52800</v>
      </c>
      <c r="E6" s="14">
        <f ca="1">SUMIF('★2021회계연도 성과평가결과'!$A$6:$Q$317,B6,'★2021회계연도 성과평가결과'!$G$6:$G$317)</f>
        <v>27800</v>
      </c>
      <c r="F6" s="14">
        <f ca="1">SUMIF('★2021회계연도 성과평가결과'!$A$6:$Q$317,B6,'★2021회계연도 성과평가결과'!$H$6:$H$317)</f>
        <v>25000</v>
      </c>
      <c r="G6" s="17">
        <f t="shared" ref="G6:G23" si="2">SUM(H6:L6)</f>
        <v>1</v>
      </c>
      <c r="H6" s="14">
        <f>COUNTIF('★2021회계연도 성과평가결과'!$A$6:$Q$6,H4)</f>
        <v>0</v>
      </c>
      <c r="I6" s="14">
        <f>COUNTIF('★2021회계연도 성과평가결과'!$A$6:$Q$6,I4)</f>
        <v>1</v>
      </c>
      <c r="J6" s="14">
        <f>COUNTIF('★2021회계연도 성과평가결과'!$A$6:$Q$6,J4)</f>
        <v>0</v>
      </c>
      <c r="K6" s="14">
        <f>COUNTIF('★2021회계연도 성과평가결과'!$A$6:$Q$6,K4)</f>
        <v>0</v>
      </c>
      <c r="L6" s="14">
        <f>COUNTIF('★2021회계연도 성과평가결과'!$A$6:$Q$6,L4)</f>
        <v>0</v>
      </c>
      <c r="M6" s="14"/>
    </row>
    <row r="7" spans="1:13" ht="27.75" customHeight="1">
      <c r="A7" s="13">
        <v>2</v>
      </c>
      <c r="B7" s="13" t="s">
        <v>240</v>
      </c>
      <c r="C7" s="13">
        <v>22</v>
      </c>
      <c r="D7" s="14">
        <f t="shared" ref="D7:D23" ca="1" si="3">E7+F7</f>
        <v>649304</v>
      </c>
      <c r="E7" s="14">
        <f ca="1">SUMIF('★2021회계연도 성과평가결과'!$A$6:$Q$317,B7,'★2021회계연도 성과평가결과'!$G$6:$G$317)</f>
        <v>327612</v>
      </c>
      <c r="F7" s="14">
        <f ca="1">SUMIF('★2021회계연도 성과평가결과'!$A$6:$Q$317,B7,'★2021회계연도 성과평가결과'!$H$6:$H$317)</f>
        <v>321692</v>
      </c>
      <c r="G7" s="17">
        <f t="shared" si="2"/>
        <v>22</v>
      </c>
      <c r="H7" s="14">
        <f>COUNTIF('★2021회계연도 성과평가결과'!$A$7:$Q$30,H4)</f>
        <v>20</v>
      </c>
      <c r="I7" s="14">
        <f>COUNTIF('★2021회계연도 성과평가결과'!$A$7:$Q$30,I4)</f>
        <v>1</v>
      </c>
      <c r="J7" s="14">
        <f>COUNTIF('★2021회계연도 성과평가결과'!$A$7:$Q$30,J4)</f>
        <v>0</v>
      </c>
      <c r="K7" s="14">
        <f>COUNTIF('★2021회계연도 성과평가결과'!$A$7:$Q$30,K4)</f>
        <v>0</v>
      </c>
      <c r="L7" s="14">
        <f>COUNTIF('★2021회계연도 성과평가결과'!$A$7:$Q$30,L4)</f>
        <v>1</v>
      </c>
      <c r="M7" s="14"/>
    </row>
    <row r="8" spans="1:13" ht="27.75" customHeight="1">
      <c r="A8" s="13">
        <v>3</v>
      </c>
      <c r="B8" s="13" t="s">
        <v>241</v>
      </c>
      <c r="C8" s="13">
        <f>COUNTIF('★2021회계연도 성과평가결과'!$A$6:$Q$317,B8)</f>
        <v>2</v>
      </c>
      <c r="D8" s="14">
        <f t="shared" ca="1" si="3"/>
        <v>380000</v>
      </c>
      <c r="E8" s="14">
        <f ca="1">SUMIF('★2021회계연도 성과평가결과'!$A$6:$Q$317,B8,'★2021회계연도 성과평가결과'!$G$6:$G$317)</f>
        <v>190000</v>
      </c>
      <c r="F8" s="14">
        <f ca="1">SUMIF('★2021회계연도 성과평가결과'!$A$6:$Q$317,B8,'★2021회계연도 성과평가결과'!$H$6:$H$317)</f>
        <v>190000</v>
      </c>
      <c r="G8" s="17">
        <f t="shared" si="2"/>
        <v>2</v>
      </c>
      <c r="H8" s="14">
        <f>COUNTIF('★2021회계연도 성과평가결과'!$A$31:$Q$32,H4)</f>
        <v>2</v>
      </c>
      <c r="I8" s="14">
        <f>COUNTIF('★2021회계연도 성과평가결과'!$A$31:$Q$32,I4)</f>
        <v>0</v>
      </c>
      <c r="J8" s="14">
        <f>COUNTIF('★2021회계연도 성과평가결과'!$A$31:$Q$32,J4)</f>
        <v>0</v>
      </c>
      <c r="K8" s="14">
        <f>COUNTIF('★2021회계연도 성과평가결과'!$A$31:$Q$32,K4)</f>
        <v>0</v>
      </c>
      <c r="L8" s="14">
        <f>COUNTIF('★2021회계연도 성과평가결과'!$A$31:$Q$32,L4)</f>
        <v>0</v>
      </c>
      <c r="M8" s="14"/>
    </row>
    <row r="9" spans="1:13" ht="27.75" customHeight="1">
      <c r="A9" s="13">
        <v>4</v>
      </c>
      <c r="B9" s="13" t="s">
        <v>20</v>
      </c>
      <c r="C9" s="13">
        <v>6</v>
      </c>
      <c r="D9" s="14">
        <f t="shared" ca="1" si="3"/>
        <v>80700</v>
      </c>
      <c r="E9" s="14">
        <f ca="1">SUMIF('★2021회계연도 성과평가결과'!$A$6:$Q$317,B9,'★2021회계연도 성과평가결과'!$G$6:$G$317)</f>
        <v>43150</v>
      </c>
      <c r="F9" s="14">
        <f ca="1">SUMIF('★2021회계연도 성과평가결과'!$A$6:$Q$317,B9,'★2021회계연도 성과평가결과'!$H$6:$H$317)</f>
        <v>37550</v>
      </c>
      <c r="G9" s="17">
        <f t="shared" si="2"/>
        <v>6</v>
      </c>
      <c r="H9" s="14">
        <f>COUNTIF('★2021회계연도 성과평가결과'!$A$33:$Q$39,H4)</f>
        <v>2</v>
      </c>
      <c r="I9" s="14">
        <f>COUNTIF('★2021회계연도 성과평가결과'!$A$33:$Q$39,I4)</f>
        <v>1</v>
      </c>
      <c r="J9" s="14">
        <f>COUNTIF('★2021회계연도 성과평가결과'!$A$33:$Q$39,J4)</f>
        <v>1</v>
      </c>
      <c r="K9" s="14">
        <f>COUNTIF('★2021회계연도 성과평가결과'!$A$33:$Q$39,K4)</f>
        <v>0</v>
      </c>
      <c r="L9" s="14">
        <f>COUNTIF('★2021회계연도 성과평가결과'!$A$33:$Q$39,L4)</f>
        <v>2</v>
      </c>
      <c r="M9" s="14"/>
    </row>
    <row r="10" spans="1:13" ht="27.75" customHeight="1">
      <c r="A10" s="13">
        <v>5</v>
      </c>
      <c r="B10" s="13" t="s">
        <v>17</v>
      </c>
      <c r="C10" s="13">
        <f>COUNTIF('★2021회계연도 성과평가결과'!$A$6:$Q$317,B10)</f>
        <v>32</v>
      </c>
      <c r="D10" s="14">
        <f t="shared" ca="1" si="3"/>
        <v>2127120</v>
      </c>
      <c r="E10" s="14">
        <f ca="1">SUMIF('★2021회계연도 성과평가결과'!$A$6:$Q$317,B10,'★2021회계연도 성과평가결과'!$G$6:$G$317)</f>
        <v>1088961</v>
      </c>
      <c r="F10" s="14">
        <f ca="1">SUMIF('★2021회계연도 성과평가결과'!$A$6:$Q$317,B10,'★2021회계연도 성과평가결과'!$H$6:$H$317)</f>
        <v>1038159</v>
      </c>
      <c r="G10" s="17">
        <f t="shared" si="2"/>
        <v>32</v>
      </c>
      <c r="H10" s="14">
        <f>COUNTIF('★2021회계연도 성과평가결과'!$A$40:$Q$71,H4)</f>
        <v>20</v>
      </c>
      <c r="I10" s="14">
        <f>COUNTIF('★2021회계연도 성과평가결과'!$A$40:$Q$71,I4)</f>
        <v>11</v>
      </c>
      <c r="J10" s="14">
        <f>COUNTIF('★2021회계연도 성과평가결과'!$A$40:$Q$71,J4)</f>
        <v>0</v>
      </c>
      <c r="K10" s="14">
        <f>COUNTIF('★2021회계연도 성과평가결과'!$A$40:$Q$71,K4)</f>
        <v>0</v>
      </c>
      <c r="L10" s="14">
        <f>COUNTIF('★2021회계연도 성과평가결과'!$A$40:$Q$71,L4)</f>
        <v>1</v>
      </c>
      <c r="M10" s="14"/>
    </row>
    <row r="11" spans="1:13" ht="27.75" customHeight="1">
      <c r="A11" s="13">
        <v>6</v>
      </c>
      <c r="B11" s="13" t="s">
        <v>767</v>
      </c>
      <c r="C11" s="13">
        <v>36</v>
      </c>
      <c r="D11" s="14">
        <f t="shared" ca="1" si="3"/>
        <v>1082236</v>
      </c>
      <c r="E11" s="14">
        <f ca="1">SUMIF('★2021회계연도 성과평가결과'!$A$6:$Q$317,B11,'★2021회계연도 성과평가결과'!$G$6:$G$317)</f>
        <v>541763</v>
      </c>
      <c r="F11" s="14">
        <f ca="1">SUMIF('★2021회계연도 성과평가결과'!$A$6:$Q$317,B11,'★2021회계연도 성과평가결과'!$H$6:$H$317)</f>
        <v>540473</v>
      </c>
      <c r="G11" s="17">
        <f t="shared" si="2"/>
        <v>36</v>
      </c>
      <c r="H11" s="14">
        <f>COUNTIF('★2021회계연도 성과평가결과'!$A$280:$Q$317,H4)</f>
        <v>2</v>
      </c>
      <c r="I11" s="14">
        <f>COUNTIF('★2021회계연도 성과평가결과'!$A$280:$Q$317,I4)</f>
        <v>12</v>
      </c>
      <c r="J11" s="14">
        <f>COUNTIF('★2021회계연도 성과평가결과'!$A$280:$Q$317,J4)</f>
        <v>5</v>
      </c>
      <c r="K11" s="14">
        <f>COUNTIF('★2021회계연도 성과평가결과'!$A$280:$Q$317,K4)</f>
        <v>3</v>
      </c>
      <c r="L11" s="14">
        <f>COUNTIF('★2021회계연도 성과평가결과'!$A$280:$Q$317,L4)</f>
        <v>14</v>
      </c>
      <c r="M11" s="14"/>
    </row>
    <row r="12" spans="1:13" ht="27.75" customHeight="1">
      <c r="A12" s="13">
        <v>7</v>
      </c>
      <c r="B12" s="13" t="s">
        <v>16</v>
      </c>
      <c r="C12" s="13">
        <v>44</v>
      </c>
      <c r="D12" s="14">
        <f t="shared" ca="1" si="3"/>
        <v>2316520</v>
      </c>
      <c r="E12" s="14">
        <f ca="1">SUMIF('★2021회계연도 성과평가결과'!$A$6:$Q$317,B12,'★2021회계연도 성과평가결과'!$G$6:$G$317)</f>
        <v>1168319</v>
      </c>
      <c r="F12" s="14">
        <f ca="1">SUMIF('★2021회계연도 성과평가결과'!$A$6:$Q$317,B12,'★2021회계연도 성과평가결과'!$H$6:$H$317)</f>
        <v>1148201</v>
      </c>
      <c r="G12" s="17">
        <f t="shared" si="2"/>
        <v>44</v>
      </c>
      <c r="H12" s="14">
        <f>COUNTIF('★2021회계연도 성과평가결과'!$A$72:$Q$118,H4)</f>
        <v>37</v>
      </c>
      <c r="I12" s="14">
        <f>COUNTIF('★2021회계연도 성과평가결과'!$A$72:$Q$118,I4)</f>
        <v>3</v>
      </c>
      <c r="J12" s="14">
        <f>COUNTIF('★2021회계연도 성과평가결과'!$A$72:$Q$118,J4)</f>
        <v>2</v>
      </c>
      <c r="K12" s="14">
        <f>COUNTIF('★2021회계연도 성과평가결과'!$A$72:$Q$118,K4)</f>
        <v>0</v>
      </c>
      <c r="L12" s="14">
        <f>COUNTIF('★2021회계연도 성과평가결과'!$A$72:$Q$118,L4)</f>
        <v>2</v>
      </c>
      <c r="M12" s="14"/>
    </row>
    <row r="13" spans="1:13" ht="27.75" customHeight="1">
      <c r="A13" s="13">
        <v>8</v>
      </c>
      <c r="B13" s="13" t="s">
        <v>347</v>
      </c>
      <c r="C13" s="13">
        <f>COUNTIF('★2021회계연도 성과평가결과'!$A$6:$Q$317,B13)</f>
        <v>43</v>
      </c>
      <c r="D13" s="14">
        <f t="shared" ca="1" si="3"/>
        <v>2274308</v>
      </c>
      <c r="E13" s="14">
        <f ca="1">SUMIF('★2021회계연도 성과평가결과'!$A$6:$Q$317,B13,'★2021회계연도 성과평가결과'!$G$6:$G$317)</f>
        <v>1159154</v>
      </c>
      <c r="F13" s="14">
        <f ca="1">SUMIF('★2021회계연도 성과평가결과'!$A$6:$Q$317,B13,'★2021회계연도 성과평가결과'!$H$6:$H$317)</f>
        <v>1115154</v>
      </c>
      <c r="G13" s="17">
        <f t="shared" si="2"/>
        <v>43</v>
      </c>
      <c r="H13" s="14">
        <f>COUNTIF('★2021회계연도 성과평가결과'!$A$119:$Q$161,H4)</f>
        <v>39</v>
      </c>
      <c r="I13" s="14">
        <f>COUNTIF('★2021회계연도 성과평가결과'!$A$119:$Q$161,I4)</f>
        <v>2</v>
      </c>
      <c r="J13" s="14">
        <f>COUNTIF('★2021회계연도 성과평가결과'!$A$119:$Q$161,J4)</f>
        <v>2</v>
      </c>
      <c r="K13" s="14">
        <f>COUNTIF('★2021회계연도 성과평가결과'!$A$119:$Q$161,K4)</f>
        <v>0</v>
      </c>
      <c r="L13" s="14">
        <f>COUNTIF('★2021회계연도 성과평가결과'!$A$119:$Q$161,L4)</f>
        <v>0</v>
      </c>
      <c r="M13" s="14"/>
    </row>
    <row r="14" spans="1:13" ht="27.75" customHeight="1">
      <c r="A14" s="13">
        <v>9</v>
      </c>
      <c r="B14" s="13" t="s">
        <v>242</v>
      </c>
      <c r="C14" s="13">
        <f>COUNTIF('★2021회계연도 성과평가결과'!$A$6:$Q$317,B14)</f>
        <v>5</v>
      </c>
      <c r="D14" s="14">
        <f t="shared" ca="1" si="3"/>
        <v>2580403</v>
      </c>
      <c r="E14" s="14">
        <f ca="1">SUMIF('★2021회계연도 성과평가결과'!$A$6:$Q$317,B14,'★2021회계연도 성과평가결과'!$G$6:$G$317)</f>
        <v>1301575</v>
      </c>
      <c r="F14" s="14">
        <f ca="1">SUMIF('★2021회계연도 성과평가결과'!$A$6:$Q$317,B14,'★2021회계연도 성과평가결과'!$H$6:$H$317)</f>
        <v>1278828</v>
      </c>
      <c r="G14" s="17">
        <f t="shared" si="2"/>
        <v>5</v>
      </c>
      <c r="H14" s="14">
        <f>COUNTIF('★2021회계연도 성과평가결과'!$A$162:$Q$166,H4)</f>
        <v>1</v>
      </c>
      <c r="I14" s="14">
        <f>COUNTIF('★2021회계연도 성과평가결과'!$A$162:$Q$166,I4)</f>
        <v>1</v>
      </c>
      <c r="J14" s="14">
        <f>COUNTIF('★2021회계연도 성과평가결과'!$A$162:$Q$166,J4)</f>
        <v>3</v>
      </c>
      <c r="K14" s="14">
        <f>COUNTIF('★2021회계연도 성과평가결과'!$A$162:$Q$166,K4)</f>
        <v>0</v>
      </c>
      <c r="L14" s="14">
        <f>COUNTIF('★2021회계연도 성과평가결과'!$A$162:$Q$166,L4)</f>
        <v>0</v>
      </c>
      <c r="M14" s="14"/>
    </row>
    <row r="15" spans="1:13" ht="27.75" customHeight="1">
      <c r="A15" s="13">
        <v>10</v>
      </c>
      <c r="B15" s="13" t="s">
        <v>18</v>
      </c>
      <c r="C15" s="13">
        <f>COUNTIF('★2021회계연도 성과평가결과'!$A$6:$Q$317,B15)</f>
        <v>34</v>
      </c>
      <c r="D15" s="14">
        <f t="shared" ca="1" si="3"/>
        <v>12391872</v>
      </c>
      <c r="E15" s="14">
        <f ca="1">SUMIF('★2021회계연도 성과평가결과'!$A$6:$Q$317,B15,'★2021회계연도 성과평가결과'!$G$6:$G$317)</f>
        <v>7657170</v>
      </c>
      <c r="F15" s="14">
        <f ca="1">SUMIF('★2021회계연도 성과평가결과'!$A$6:$Q$317,B15,'★2021회계연도 성과평가결과'!$H$6:$H$317)</f>
        <v>4734702</v>
      </c>
      <c r="G15" s="17">
        <f t="shared" si="2"/>
        <v>34</v>
      </c>
      <c r="H15" s="14">
        <f>COUNTIF('★2021회계연도 성과평가결과'!$A$169:$Q$202,H4)</f>
        <v>28</v>
      </c>
      <c r="I15" s="14">
        <f>COUNTIF('★2021회계연도 성과평가결과'!$A$169:$Q$202,I4)</f>
        <v>2</v>
      </c>
      <c r="J15" s="14">
        <f>COUNTIF('★2021회계연도 성과평가결과'!$A$169:$Q$202,J4)</f>
        <v>2</v>
      </c>
      <c r="K15" s="14">
        <f>COUNTIF('★2021회계연도 성과평가결과'!$A$169:$Q$202,K4)</f>
        <v>0</v>
      </c>
      <c r="L15" s="14">
        <f>COUNTIF('★2021회계연도 성과평가결과'!$A$169:$Q$202,L4)</f>
        <v>2</v>
      </c>
      <c r="M15" s="14"/>
    </row>
    <row r="16" spans="1:13" ht="27.75" customHeight="1">
      <c r="A16" s="13">
        <v>11</v>
      </c>
      <c r="B16" s="13" t="s">
        <v>19</v>
      </c>
      <c r="C16" s="13">
        <f>COUNTIF('★2021회계연도 성과평가결과'!$A$6:$Q$317,B16)</f>
        <v>26</v>
      </c>
      <c r="D16" s="14">
        <f t="shared" ca="1" si="3"/>
        <v>5868590</v>
      </c>
      <c r="E16" s="14">
        <f ca="1">SUMIF('★2021회계연도 성과평가결과'!$A$6:$Q$317,B16,'★2021회계연도 성과평가결과'!$G$6:$G$317)</f>
        <v>3908935</v>
      </c>
      <c r="F16" s="14">
        <f ca="1">SUMIF('★2021회계연도 성과평가결과'!$A$6:$Q$317,B16,'★2021회계연도 성과평가결과'!$H$6:$H$317)</f>
        <v>1959655</v>
      </c>
      <c r="G16" s="17">
        <f t="shared" si="2"/>
        <v>26</v>
      </c>
      <c r="H16" s="14">
        <f>COUNTIF('★2021회계연도 성과평가결과'!$A$203:$Q$228,H4)</f>
        <v>18</v>
      </c>
      <c r="I16" s="14">
        <f>COUNTIF('★2021회계연도 성과평가결과'!$A$203:$Q$228,I4)</f>
        <v>6</v>
      </c>
      <c r="J16" s="14">
        <f>COUNTIF('★2021회계연도 성과평가결과'!$A$203:$Q$228,J4)</f>
        <v>2</v>
      </c>
      <c r="K16" s="14">
        <f>COUNTIF('★2021회계연도 성과평가결과'!$A$203:$Q$228,K4)</f>
        <v>0</v>
      </c>
      <c r="L16" s="14">
        <f>COUNTIF('★2021회계연도 성과평가결과'!$A$203:$Q$228,L4)</f>
        <v>0</v>
      </c>
      <c r="M16" s="14"/>
    </row>
    <row r="17" spans="1:13" ht="27.75" customHeight="1">
      <c r="A17" s="13">
        <v>12</v>
      </c>
      <c r="B17" s="13" t="s">
        <v>243</v>
      </c>
      <c r="C17" s="13">
        <f>COUNTIF('★2021회계연도 성과평가결과'!$A$6:$Q$317,B17)</f>
        <v>4</v>
      </c>
      <c r="D17" s="14">
        <f t="shared" ca="1" si="3"/>
        <v>228000</v>
      </c>
      <c r="E17" s="14">
        <f ca="1">SUMIF('★2021회계연도 성과평가결과'!$A$6:$Q$317,B17,'★2021회계연도 성과평가결과'!$G$6:$G$317)</f>
        <v>134000</v>
      </c>
      <c r="F17" s="14">
        <f ca="1">SUMIF('★2021회계연도 성과평가결과'!$A$6:$Q$317,B17,'★2021회계연도 성과평가결과'!$H$6:$H$317)</f>
        <v>94000</v>
      </c>
      <c r="G17" s="17">
        <f t="shared" si="2"/>
        <v>4</v>
      </c>
      <c r="H17" s="14">
        <f>COUNTIF('★2021회계연도 성과평가결과'!$A$229:$Q$232,H4)</f>
        <v>4</v>
      </c>
      <c r="I17" s="14">
        <f>COUNTIF('★2021회계연도 성과평가결과'!$A$229:$Q$232,I4)</f>
        <v>0</v>
      </c>
      <c r="J17" s="14">
        <f>COUNTIF('★2021회계연도 성과평가결과'!$A$229:$Q$232,J4)</f>
        <v>0</v>
      </c>
      <c r="K17" s="14">
        <f>COUNTIF('★2021회계연도 성과평가결과'!$A$229:$Q$232,K4)</f>
        <v>0</v>
      </c>
      <c r="L17" s="14">
        <f>COUNTIF('★2021회계연도 성과평가결과'!$A$229:$Q$232,L4)</f>
        <v>0</v>
      </c>
      <c r="M17" s="14"/>
    </row>
    <row r="18" spans="1:13" ht="27.75" customHeight="1">
      <c r="A18" s="13">
        <v>13</v>
      </c>
      <c r="B18" s="13" t="s">
        <v>244</v>
      </c>
      <c r="C18" s="13">
        <f>COUNTIF('★2021회계연도 성과평가결과'!$A$6:$Q$317,B18)</f>
        <v>5</v>
      </c>
      <c r="D18" s="14">
        <f t="shared" ca="1" si="3"/>
        <v>1298053</v>
      </c>
      <c r="E18" s="14">
        <f ca="1">SUMIF('★2021회계연도 성과평가결과'!$A$6:$Q$317,B18,'★2021회계연도 성과평가결과'!$G$6:$G$317)</f>
        <v>789873</v>
      </c>
      <c r="F18" s="14">
        <f ca="1">SUMIF('★2021회계연도 성과평가결과'!$A$6:$Q$317,B18,'★2021회계연도 성과평가결과'!$H$6:$H$317)</f>
        <v>508180</v>
      </c>
      <c r="G18" s="17">
        <f t="shared" si="2"/>
        <v>5</v>
      </c>
      <c r="H18" s="14">
        <f>COUNTIF('★2021회계연도 성과평가결과'!$A$233:$Q$237,H4)</f>
        <v>5</v>
      </c>
      <c r="I18" s="14">
        <f>COUNTIF('★2021회계연도 성과평가결과'!$A$233:$Q$237,I4)</f>
        <v>0</v>
      </c>
      <c r="J18" s="14">
        <f>COUNTIF('★2021회계연도 성과평가결과'!$A$233:$Q$237,J4)</f>
        <v>0</v>
      </c>
      <c r="K18" s="14">
        <f>COUNTIF('★2021회계연도 성과평가결과'!$A$233:$Q$237,K4)</f>
        <v>0</v>
      </c>
      <c r="L18" s="14">
        <f>COUNTIF('★2021회계연도 성과평가결과'!$A$233:$Q$237,L4)</f>
        <v>0</v>
      </c>
      <c r="M18" s="14"/>
    </row>
    <row r="19" spans="1:13" ht="27.75" customHeight="1">
      <c r="A19" s="13">
        <v>14</v>
      </c>
      <c r="B19" s="13" t="s">
        <v>245</v>
      </c>
      <c r="C19" s="13">
        <f>COUNTIF('★2021회계연도 성과평가결과'!$A$6:$Q$317,B19)</f>
        <v>9</v>
      </c>
      <c r="D19" s="14">
        <f t="shared" ca="1" si="3"/>
        <v>818400</v>
      </c>
      <c r="E19" s="14">
        <f ca="1">SUMIF('★2021회계연도 성과평가결과'!$A$6:$Q$317,B19,'★2021회계연도 성과평가결과'!$G$6:$G$317)</f>
        <v>438000</v>
      </c>
      <c r="F19" s="14">
        <f ca="1">SUMIF('★2021회계연도 성과평가결과'!$A$6:$Q$317,B19,'★2021회계연도 성과평가결과'!$H$6:$H$317)</f>
        <v>380400</v>
      </c>
      <c r="G19" s="17">
        <f t="shared" si="2"/>
        <v>9</v>
      </c>
      <c r="H19" s="14">
        <f>COUNTIF('★2021회계연도 성과평가결과'!$A$238:$Q$246,H4)</f>
        <v>5</v>
      </c>
      <c r="I19" s="14">
        <f>COUNTIF('★2021회계연도 성과평가결과'!$A$238:$Q$246,I4)</f>
        <v>1</v>
      </c>
      <c r="J19" s="14">
        <f>COUNTIF('★2021회계연도 성과평가결과'!$A$238:$Q$246,J4)</f>
        <v>0</v>
      </c>
      <c r="K19" s="14">
        <f>COUNTIF('★2021회계연도 성과평가결과'!$A$238:$Q$246,K4)</f>
        <v>0</v>
      </c>
      <c r="L19" s="14">
        <f>COUNTIF('★2021회계연도 성과평가결과'!$A$238:$Q$246,L4)</f>
        <v>3</v>
      </c>
      <c r="M19" s="14"/>
    </row>
    <row r="20" spans="1:13" ht="27.75" customHeight="1">
      <c r="A20" s="13">
        <v>15</v>
      </c>
      <c r="B20" s="15" t="s">
        <v>768</v>
      </c>
      <c r="C20" s="13">
        <v>2</v>
      </c>
      <c r="D20" s="14">
        <f t="shared" ca="1" si="3"/>
        <v>220000</v>
      </c>
      <c r="E20" s="14">
        <f ca="1">SUMIF('★2021회계연도 성과평가결과'!$A$6:$Q$317,B20,'★2021회계연도 성과평가결과'!$G$6:$G$317)</f>
        <v>130000</v>
      </c>
      <c r="F20" s="14">
        <f ca="1">SUMIF('★2021회계연도 성과평가결과'!$A$6:$Q$317,B20,'★2021회계연도 성과평가결과'!$H$6:$H$317)</f>
        <v>90000</v>
      </c>
      <c r="G20" s="17">
        <f t="shared" si="2"/>
        <v>2</v>
      </c>
      <c r="H20" s="14">
        <f>COUNTIF('★2021회계연도 성과평가결과'!$A$247:$Q$250,H4)</f>
        <v>0</v>
      </c>
      <c r="I20" s="14">
        <f>COUNTIF('★2021회계연도 성과평가결과'!$A$247:$Q$250,I4)</f>
        <v>2</v>
      </c>
      <c r="J20" s="14">
        <f>COUNTIF('★2021회계연도 성과평가결과'!$A$247:$Q$250,J4)</f>
        <v>0</v>
      </c>
      <c r="K20" s="14">
        <f>COUNTIF('★2021회계연도 성과평가결과'!$A$247:$Q$250,K4)</f>
        <v>0</v>
      </c>
      <c r="L20" s="14">
        <f>COUNTIF('★2021회계연도 성과평가결과'!$A$247:$Q$250,L4)</f>
        <v>0</v>
      </c>
      <c r="M20" s="14"/>
    </row>
    <row r="21" spans="1:13" ht="27.75" customHeight="1">
      <c r="A21" s="13">
        <v>16</v>
      </c>
      <c r="B21" s="13" t="s">
        <v>22</v>
      </c>
      <c r="C21" s="13">
        <f>COUNTIF('★2021회계연도 성과평가결과'!$A$6:$Q$317,B21)</f>
        <v>15</v>
      </c>
      <c r="D21" s="14">
        <f t="shared" ca="1" si="3"/>
        <v>1655924</v>
      </c>
      <c r="E21" s="14">
        <f ca="1">SUMIF('★2021회계연도 성과평가결과'!$A$6:$Q$317,B21,'★2021회계연도 성과평가결과'!$G$6:$G$317)</f>
        <v>1039669</v>
      </c>
      <c r="F21" s="14">
        <f ca="1">SUMIF('★2021회계연도 성과평가결과'!$A$6:$Q$317,B21,'★2021회계연도 성과평가결과'!$H$6:$H$317)</f>
        <v>616255</v>
      </c>
      <c r="G21" s="17">
        <f t="shared" si="2"/>
        <v>15</v>
      </c>
      <c r="H21" s="14">
        <f>COUNTIF('★2021회계연도 성과평가결과'!$A$251:$Q$265,H4)</f>
        <v>15</v>
      </c>
      <c r="I21" s="14">
        <f>COUNTIF('★2021회계연도 성과평가결과'!$A$251:$Q$265,I4)</f>
        <v>0</v>
      </c>
      <c r="J21" s="14">
        <f>COUNTIF('★2021회계연도 성과평가결과'!$A$251:$Q$265,J4)</f>
        <v>0</v>
      </c>
      <c r="K21" s="14">
        <f>COUNTIF('★2021회계연도 성과평가결과'!$A$251:$Q$265,K4)</f>
        <v>0</v>
      </c>
      <c r="L21" s="14">
        <f>COUNTIF('★2021회계연도 성과평가결과'!$A$251:$Q$265,L4)</f>
        <v>0</v>
      </c>
      <c r="M21" s="14"/>
    </row>
    <row r="22" spans="1:13" ht="27.75" customHeight="1">
      <c r="A22" s="13">
        <v>17</v>
      </c>
      <c r="B22" s="13" t="s">
        <v>23</v>
      </c>
      <c r="C22" s="13">
        <f>COUNTIF('★2021회계연도 성과평가결과'!$A$6:$Q$317,B22)</f>
        <v>14</v>
      </c>
      <c r="D22" s="14">
        <f t="shared" ca="1" si="3"/>
        <v>3504591</v>
      </c>
      <c r="E22" s="14">
        <f ca="1">SUMIF('★2021회계연도 성과평가결과'!$A$6:$Q$317,B22,'★2021회계연도 성과평가결과'!$G$6:$G$317)</f>
        <v>2251881</v>
      </c>
      <c r="F22" s="14">
        <f ca="1">SUMIF('★2021회계연도 성과평가결과'!$A$6:$Q$317,B22,'★2021회계연도 성과평가결과'!$H$6:$H$317)</f>
        <v>1252710</v>
      </c>
      <c r="G22" s="17">
        <f t="shared" si="2"/>
        <v>14</v>
      </c>
      <c r="H22" s="14">
        <f>COUNTIF('★2021회계연도 성과평가결과'!$A$266:$Q$279,H4)</f>
        <v>12</v>
      </c>
      <c r="I22" s="14">
        <f>COUNTIF('★2021회계연도 성과평가결과'!$A$266:$Q$279,I4)</f>
        <v>2</v>
      </c>
      <c r="J22" s="14">
        <f>COUNTIF('★2021회계연도 성과평가결과'!$A$266:$Q$279,J4)</f>
        <v>0</v>
      </c>
      <c r="K22" s="14">
        <f>COUNTIF('★2021회계연도 성과평가결과'!$A$266:$Q$279,K4)</f>
        <v>0</v>
      </c>
      <c r="L22" s="14">
        <f>COUNTIF('★2021회계연도 성과평가결과'!$A$266:$Q$279,L4)</f>
        <v>0</v>
      </c>
      <c r="M22" s="14"/>
    </row>
    <row r="23" spans="1:13" ht="27.75" customHeight="1">
      <c r="A23" s="13">
        <v>18</v>
      </c>
      <c r="B23" s="13" t="s">
        <v>504</v>
      </c>
      <c r="C23" s="13">
        <f>COUNTIF('★2021회계연도 성과평가결과'!$A$6:$Q$317,B23)</f>
        <v>2</v>
      </c>
      <c r="D23" s="14">
        <f t="shared" ca="1" si="3"/>
        <v>307840</v>
      </c>
      <c r="E23" s="14">
        <f ca="1">SUMIF('★2021회계연도 성과평가결과'!$A$6:$Q$317,B23,'★2021회계연도 성과평가결과'!$G$6:$G$317)</f>
        <v>153920</v>
      </c>
      <c r="F23" s="14">
        <f ca="1">SUMIF('★2021회계연도 성과평가결과'!$A$6:$Q$317,B23,'★2021회계연도 성과평가결과'!$H$6:$H$317)</f>
        <v>153920</v>
      </c>
      <c r="G23" s="17">
        <f t="shared" si="2"/>
        <v>2</v>
      </c>
      <c r="H23" s="14">
        <f>COUNTIF('★2021회계연도 성과평가결과'!$A$167:$Q$168,H4)</f>
        <v>1</v>
      </c>
      <c r="I23" s="14">
        <f>COUNTIF('★2021회계연도 성과평가결과'!$A$167:$Q$168,I4)</f>
        <v>1</v>
      </c>
      <c r="J23" s="14">
        <f>COUNTIF('★2021회계연도 성과평가결과'!$A$167:$Q$168,J4)</f>
        <v>0</v>
      </c>
      <c r="K23" s="14">
        <f>COUNTIF('★2021회계연도 성과평가결과'!$A$167:$Q$168,K4)</f>
        <v>0</v>
      </c>
      <c r="L23" s="14">
        <f>COUNTIF('★2021회계연도 성과평가결과'!$A$167:$Q$168,L4)</f>
        <v>0</v>
      </c>
      <c r="M23" s="14"/>
    </row>
  </sheetData>
  <mergeCells count="8">
    <mergeCell ref="A1:M1"/>
    <mergeCell ref="A3:A4"/>
    <mergeCell ref="B3:B4"/>
    <mergeCell ref="C3:C4"/>
    <mergeCell ref="M3:M4"/>
    <mergeCell ref="D3:F3"/>
    <mergeCell ref="K2:M2"/>
    <mergeCell ref="G3:L3"/>
  </mergeCells>
  <phoneticPr fontId="53" type="noConversion"/>
  <printOptions horizontalCentered="1"/>
  <pageMargins left="0.15748031496062992" right="0.19685039370078741" top="0.74803149606299213" bottom="0.74803149606299213" header="0.31496062992125984" footer="0.31496062992125984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22"/>
  <sheetViews>
    <sheetView tabSelected="1" view="pageBreakPreview" zoomScaleNormal="100" zoomScaleSheetLayoutView="100" workbookViewId="0">
      <pane xSplit="3" ySplit="5" topLeftCell="D6" activePane="bottomRight" state="frozen"/>
      <selection pane="topRight" activeCell="E1" sqref="E1"/>
      <selection pane="bottomLeft" activeCell="A6" sqref="A6"/>
      <selection pane="bottomRight" activeCell="F6" sqref="F6"/>
    </sheetView>
  </sheetViews>
  <sheetFormatPr defaultRowHeight="12.75"/>
  <cols>
    <col min="1" max="1" width="9.875" style="2" customWidth="1"/>
    <col min="2" max="2" width="8.5" style="2" hidden="1" customWidth="1"/>
    <col min="3" max="3" width="10.5" style="25" customWidth="1"/>
    <col min="4" max="4" width="12.75" style="25" customWidth="1"/>
    <col min="5" max="5" width="17.875" style="26" customWidth="1"/>
    <col min="6" max="6" width="12.375" style="25" customWidth="1"/>
    <col min="7" max="7" width="8.875" style="1" customWidth="1"/>
    <col min="8" max="8" width="10.625" style="4" customWidth="1"/>
    <col min="9" max="9" width="9.75" style="4" customWidth="1"/>
    <col min="10" max="10" width="9.875" style="1" customWidth="1"/>
    <col min="11" max="11" width="10.5" style="1" customWidth="1"/>
    <col min="12" max="12" width="9.125" style="4" customWidth="1"/>
    <col min="13" max="13" width="8.75" style="4" customWidth="1"/>
    <col min="14" max="14" width="5.375" style="2" bestFit="1" customWidth="1"/>
    <col min="15" max="15" width="8" style="2" bestFit="1" customWidth="1"/>
    <col min="16" max="16" width="5.375" style="1" customWidth="1"/>
    <col min="17" max="17" width="7.25" style="1" customWidth="1"/>
    <col min="18" max="18" width="71.75" style="1" customWidth="1"/>
    <col min="19" max="19" width="30.375" style="1" customWidth="1"/>
    <col min="20" max="20" width="4.625" style="1" customWidth="1"/>
    <col min="21" max="16384" width="9" style="1"/>
  </cols>
  <sheetData>
    <row r="1" spans="1:18" ht="49.5" customHeight="1">
      <c r="A1" s="34" t="s">
        <v>787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pans="1:18" ht="15.7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8" s="3" customFormat="1" ht="24.95" customHeight="1">
      <c r="A3" s="36" t="s">
        <v>15</v>
      </c>
      <c r="B3" s="36" t="s">
        <v>0</v>
      </c>
      <c r="C3" s="37" t="s">
        <v>1</v>
      </c>
      <c r="D3" s="37" t="s">
        <v>2</v>
      </c>
      <c r="E3" s="37" t="s">
        <v>238</v>
      </c>
      <c r="F3" s="37" t="s">
        <v>5</v>
      </c>
      <c r="G3" s="36" t="s">
        <v>6</v>
      </c>
      <c r="H3" s="36"/>
      <c r="I3" s="36"/>
      <c r="J3" s="36" t="s">
        <v>14</v>
      </c>
      <c r="K3" s="36"/>
      <c r="L3" s="36"/>
      <c r="M3" s="38" t="s">
        <v>499</v>
      </c>
      <c r="N3" s="36" t="s">
        <v>3</v>
      </c>
      <c r="O3" s="36"/>
      <c r="P3" s="36"/>
      <c r="Q3" s="39" t="s">
        <v>12</v>
      </c>
    </row>
    <row r="4" spans="1:18" s="3" customFormat="1" ht="72.75" customHeight="1" thickBot="1">
      <c r="A4" s="40"/>
      <c r="B4" s="40"/>
      <c r="C4" s="41"/>
      <c r="D4" s="41"/>
      <c r="E4" s="41"/>
      <c r="F4" s="41"/>
      <c r="G4" s="42" t="s">
        <v>7</v>
      </c>
      <c r="H4" s="43" t="s">
        <v>9</v>
      </c>
      <c r="I4" s="43" t="s">
        <v>10</v>
      </c>
      <c r="J4" s="42" t="s">
        <v>7</v>
      </c>
      <c r="K4" s="42" t="s">
        <v>9</v>
      </c>
      <c r="L4" s="43" t="s">
        <v>10</v>
      </c>
      <c r="M4" s="44"/>
      <c r="N4" s="42" t="s">
        <v>4</v>
      </c>
      <c r="O4" s="42" t="s">
        <v>8</v>
      </c>
      <c r="P4" s="5" t="s">
        <v>13</v>
      </c>
      <c r="Q4" s="45"/>
      <c r="R4" s="18" t="s">
        <v>780</v>
      </c>
    </row>
    <row r="5" spans="1:18" s="22" customFormat="1" ht="40.5" customHeight="1" thickTop="1">
      <c r="A5" s="46"/>
      <c r="B5" s="47"/>
      <c r="C5" s="48"/>
      <c r="D5" s="48" t="s">
        <v>782</v>
      </c>
      <c r="E5" s="49"/>
      <c r="F5" s="50"/>
      <c r="G5" s="51">
        <f t="shared" ref="G5:M5" si="0">SUM(G6:G317)</f>
        <v>22351782</v>
      </c>
      <c r="H5" s="51">
        <f t="shared" si="0"/>
        <v>15484879</v>
      </c>
      <c r="I5" s="51">
        <f t="shared" si="0"/>
        <v>6866903</v>
      </c>
      <c r="J5" s="51">
        <f t="shared" si="0"/>
        <v>17450668</v>
      </c>
      <c r="K5" s="51">
        <f t="shared" si="0"/>
        <v>11788219</v>
      </c>
      <c r="L5" s="51">
        <f t="shared" si="0"/>
        <v>5662449</v>
      </c>
      <c r="M5" s="51">
        <f t="shared" si="0"/>
        <v>3696660</v>
      </c>
      <c r="N5" s="52"/>
      <c r="O5" s="53"/>
      <c r="P5" s="54"/>
      <c r="Q5" s="55"/>
      <c r="R5" s="21"/>
    </row>
    <row r="6" spans="1:18" s="7" customFormat="1" ht="54.95" customHeight="1">
      <c r="A6" s="56" t="s">
        <v>239</v>
      </c>
      <c r="B6" s="57" t="s">
        <v>24</v>
      </c>
      <c r="C6" s="58" t="s">
        <v>30</v>
      </c>
      <c r="D6" s="58" t="s">
        <v>36</v>
      </c>
      <c r="E6" s="58" t="s">
        <v>134</v>
      </c>
      <c r="F6" s="59" t="s">
        <v>514</v>
      </c>
      <c r="G6" s="60">
        <f>H6+I6</f>
        <v>27800</v>
      </c>
      <c r="H6" s="61">
        <v>25000</v>
      </c>
      <c r="I6" s="60">
        <v>2800</v>
      </c>
      <c r="J6" s="60">
        <f>K6+L6</f>
        <v>22650</v>
      </c>
      <c r="K6" s="60">
        <v>19850</v>
      </c>
      <c r="L6" s="60">
        <v>2800</v>
      </c>
      <c r="M6" s="60">
        <f>H6-K6</f>
        <v>5150</v>
      </c>
      <c r="N6" s="62">
        <v>86</v>
      </c>
      <c r="O6" s="63" t="s">
        <v>515</v>
      </c>
      <c r="P6" s="64" t="s">
        <v>517</v>
      </c>
      <c r="Q6" s="65"/>
      <c r="R6" s="8"/>
    </row>
    <row r="7" spans="1:18" s="7" customFormat="1" ht="54.95" customHeight="1">
      <c r="A7" s="56" t="s">
        <v>240</v>
      </c>
      <c r="B7" s="57" t="s">
        <v>26</v>
      </c>
      <c r="C7" s="58" t="s">
        <v>32</v>
      </c>
      <c r="D7" s="58" t="s">
        <v>247</v>
      </c>
      <c r="E7" s="58" t="s">
        <v>390</v>
      </c>
      <c r="F7" s="59" t="s">
        <v>691</v>
      </c>
      <c r="G7" s="60">
        <f t="shared" ref="G7:G70" si="1">H7+I7</f>
        <v>49737</v>
      </c>
      <c r="H7" s="66">
        <v>49737</v>
      </c>
      <c r="I7" s="60"/>
      <c r="J7" s="60">
        <f t="shared" ref="J7:J70" si="2">K7+L7</f>
        <v>49737</v>
      </c>
      <c r="K7" s="60">
        <v>49737</v>
      </c>
      <c r="L7" s="60"/>
      <c r="M7" s="60">
        <f t="shared" ref="M7:M70" si="3">H7-K7</f>
        <v>0</v>
      </c>
      <c r="N7" s="60">
        <v>95</v>
      </c>
      <c r="O7" s="67" t="s">
        <v>692</v>
      </c>
      <c r="P7" s="68" t="s">
        <v>693</v>
      </c>
      <c r="Q7" s="69"/>
    </row>
    <row r="8" spans="1:18" s="7" customFormat="1" ht="54.95" customHeight="1">
      <c r="A8" s="56" t="s">
        <v>240</v>
      </c>
      <c r="B8" s="57" t="s">
        <v>24</v>
      </c>
      <c r="C8" s="58" t="s">
        <v>30</v>
      </c>
      <c r="D8" s="58" t="s">
        <v>37</v>
      </c>
      <c r="E8" s="58" t="s">
        <v>391</v>
      </c>
      <c r="F8" s="70" t="s">
        <v>789</v>
      </c>
      <c r="G8" s="60">
        <f t="shared" si="1"/>
        <v>9000</v>
      </c>
      <c r="H8" s="66">
        <v>9000</v>
      </c>
      <c r="I8" s="71"/>
      <c r="J8" s="60">
        <f t="shared" si="2"/>
        <v>9000</v>
      </c>
      <c r="K8" s="71">
        <v>9000</v>
      </c>
      <c r="L8" s="71"/>
      <c r="M8" s="60">
        <f t="shared" si="3"/>
        <v>0</v>
      </c>
      <c r="N8" s="71">
        <v>90</v>
      </c>
      <c r="O8" s="67" t="s">
        <v>11</v>
      </c>
      <c r="P8" s="68" t="s">
        <v>340</v>
      </c>
      <c r="Q8" s="72"/>
    </row>
    <row r="9" spans="1:18" s="7" customFormat="1" ht="54.95" customHeight="1">
      <c r="A9" s="56" t="s">
        <v>240</v>
      </c>
      <c r="B9" s="57" t="s">
        <v>24</v>
      </c>
      <c r="C9" s="58" t="s">
        <v>30</v>
      </c>
      <c r="D9" s="58" t="s">
        <v>37</v>
      </c>
      <c r="E9" s="58" t="s">
        <v>225</v>
      </c>
      <c r="F9" s="59" t="s">
        <v>694</v>
      </c>
      <c r="G9" s="60">
        <f t="shared" si="1"/>
        <v>40000</v>
      </c>
      <c r="H9" s="66">
        <v>40000</v>
      </c>
      <c r="I9" s="60"/>
      <c r="J9" s="60">
        <f t="shared" si="2"/>
        <v>40000</v>
      </c>
      <c r="K9" s="60">
        <v>40000</v>
      </c>
      <c r="L9" s="60">
        <v>0</v>
      </c>
      <c r="M9" s="60">
        <f t="shared" si="3"/>
        <v>0</v>
      </c>
      <c r="N9" s="60">
        <v>95</v>
      </c>
      <c r="O9" s="67" t="s">
        <v>11</v>
      </c>
      <c r="P9" s="68" t="s">
        <v>340</v>
      </c>
      <c r="Q9" s="69"/>
    </row>
    <row r="10" spans="1:18" s="7" customFormat="1" ht="54.95" customHeight="1">
      <c r="A10" s="56" t="s">
        <v>240</v>
      </c>
      <c r="B10" s="57" t="s">
        <v>24</v>
      </c>
      <c r="C10" s="58" t="s">
        <v>30</v>
      </c>
      <c r="D10" s="58" t="s">
        <v>37</v>
      </c>
      <c r="E10" s="58" t="s">
        <v>135</v>
      </c>
      <c r="F10" s="59" t="s">
        <v>695</v>
      </c>
      <c r="G10" s="60">
        <f t="shared" si="1"/>
        <v>11120</v>
      </c>
      <c r="H10" s="66">
        <v>10000</v>
      </c>
      <c r="I10" s="60">
        <v>1120</v>
      </c>
      <c r="J10" s="60">
        <f t="shared" si="2"/>
        <v>11120</v>
      </c>
      <c r="K10" s="60">
        <v>10000</v>
      </c>
      <c r="L10" s="60">
        <v>1120</v>
      </c>
      <c r="M10" s="60">
        <f t="shared" si="3"/>
        <v>0</v>
      </c>
      <c r="N10" s="60">
        <v>95</v>
      </c>
      <c r="O10" s="67" t="s">
        <v>11</v>
      </c>
      <c r="P10" s="68" t="s">
        <v>340</v>
      </c>
      <c r="Q10" s="69"/>
    </row>
    <row r="11" spans="1:18" s="7" customFormat="1" ht="54.95" customHeight="1">
      <c r="A11" s="56" t="s">
        <v>240</v>
      </c>
      <c r="B11" s="57" t="s">
        <v>24</v>
      </c>
      <c r="C11" s="58" t="s">
        <v>30</v>
      </c>
      <c r="D11" s="58" t="s">
        <v>37</v>
      </c>
      <c r="E11" s="58" t="s">
        <v>276</v>
      </c>
      <c r="F11" s="59" t="s">
        <v>696</v>
      </c>
      <c r="G11" s="60">
        <f t="shared" si="1"/>
        <v>3000</v>
      </c>
      <c r="H11" s="66">
        <v>3000</v>
      </c>
      <c r="I11" s="60"/>
      <c r="J11" s="60">
        <f t="shared" si="2"/>
        <v>3001</v>
      </c>
      <c r="K11" s="60">
        <v>3000</v>
      </c>
      <c r="L11" s="60">
        <v>1</v>
      </c>
      <c r="M11" s="60">
        <f t="shared" si="3"/>
        <v>0</v>
      </c>
      <c r="N11" s="60">
        <v>95</v>
      </c>
      <c r="O11" s="67" t="s">
        <v>11</v>
      </c>
      <c r="P11" s="68" t="s">
        <v>340</v>
      </c>
      <c r="Q11" s="69"/>
    </row>
    <row r="12" spans="1:18" s="7" customFormat="1" ht="54.95" customHeight="1">
      <c r="A12" s="56" t="s">
        <v>240</v>
      </c>
      <c r="B12" s="57" t="s">
        <v>24</v>
      </c>
      <c r="C12" s="58" t="s">
        <v>30</v>
      </c>
      <c r="D12" s="58" t="s">
        <v>37</v>
      </c>
      <c r="E12" s="58" t="s">
        <v>392</v>
      </c>
      <c r="F12" s="59" t="s">
        <v>697</v>
      </c>
      <c r="G12" s="60">
        <f t="shared" si="1"/>
        <v>30000</v>
      </c>
      <c r="H12" s="66">
        <v>30000</v>
      </c>
      <c r="I12" s="60"/>
      <c r="J12" s="60">
        <f t="shared" si="2"/>
        <v>29911</v>
      </c>
      <c r="K12" s="60">
        <v>29911</v>
      </c>
      <c r="L12" s="60"/>
      <c r="M12" s="60">
        <f t="shared" si="3"/>
        <v>89</v>
      </c>
      <c r="N12" s="60">
        <v>90</v>
      </c>
      <c r="O12" s="67" t="s">
        <v>11</v>
      </c>
      <c r="P12" s="68" t="s">
        <v>340</v>
      </c>
      <c r="Q12" s="69"/>
    </row>
    <row r="13" spans="1:18" s="7" customFormat="1" ht="54.95" customHeight="1">
      <c r="A13" s="56" t="s">
        <v>240</v>
      </c>
      <c r="B13" s="57" t="s">
        <v>24</v>
      </c>
      <c r="C13" s="58" t="s">
        <v>30</v>
      </c>
      <c r="D13" s="58" t="s">
        <v>737</v>
      </c>
      <c r="E13" s="58" t="s">
        <v>738</v>
      </c>
      <c r="F13" s="70" t="s">
        <v>698</v>
      </c>
      <c r="G13" s="71">
        <f t="shared" si="1"/>
        <v>2000</v>
      </c>
      <c r="H13" s="61">
        <v>2000</v>
      </c>
      <c r="I13" s="71"/>
      <c r="J13" s="71">
        <f t="shared" si="2"/>
        <v>0</v>
      </c>
      <c r="K13" s="71">
        <v>0</v>
      </c>
      <c r="L13" s="71">
        <v>0</v>
      </c>
      <c r="M13" s="71">
        <f t="shared" si="3"/>
        <v>2000</v>
      </c>
      <c r="N13" s="71"/>
      <c r="O13" s="73" t="s">
        <v>741</v>
      </c>
      <c r="P13" s="74"/>
      <c r="Q13" s="75" t="s">
        <v>783</v>
      </c>
    </row>
    <row r="14" spans="1:18" s="7" customFormat="1" ht="54.95" customHeight="1">
      <c r="A14" s="56" t="s">
        <v>240</v>
      </c>
      <c r="B14" s="57" t="s">
        <v>25</v>
      </c>
      <c r="C14" s="58" t="s">
        <v>31</v>
      </c>
      <c r="D14" s="58" t="s">
        <v>37</v>
      </c>
      <c r="E14" s="58" t="s">
        <v>136</v>
      </c>
      <c r="F14" s="70" t="s">
        <v>694</v>
      </c>
      <c r="G14" s="60">
        <f t="shared" si="1"/>
        <v>4800</v>
      </c>
      <c r="H14" s="61">
        <v>4800</v>
      </c>
      <c r="I14" s="71"/>
      <c r="J14" s="60">
        <f t="shared" si="2"/>
        <v>4800</v>
      </c>
      <c r="K14" s="71">
        <v>4800</v>
      </c>
      <c r="L14" s="71"/>
      <c r="M14" s="60">
        <f t="shared" si="3"/>
        <v>0</v>
      </c>
      <c r="N14" s="71">
        <v>100</v>
      </c>
      <c r="O14" s="67" t="s">
        <v>11</v>
      </c>
      <c r="P14" s="68" t="s">
        <v>340</v>
      </c>
      <c r="Q14" s="76"/>
    </row>
    <row r="15" spans="1:18" s="7" customFormat="1" ht="54.95" customHeight="1">
      <c r="A15" s="56" t="s">
        <v>240</v>
      </c>
      <c r="B15" s="57" t="s">
        <v>25</v>
      </c>
      <c r="C15" s="58" t="s">
        <v>31</v>
      </c>
      <c r="D15" s="58" t="s">
        <v>37</v>
      </c>
      <c r="E15" s="58" t="s">
        <v>393</v>
      </c>
      <c r="F15" s="70" t="s">
        <v>789</v>
      </c>
      <c r="G15" s="60">
        <f t="shared" si="1"/>
        <v>16000</v>
      </c>
      <c r="H15" s="66">
        <v>16000</v>
      </c>
      <c r="I15" s="71"/>
      <c r="J15" s="60">
        <f t="shared" si="2"/>
        <v>16000</v>
      </c>
      <c r="K15" s="71">
        <v>16000</v>
      </c>
      <c r="L15" s="71"/>
      <c r="M15" s="60">
        <f t="shared" si="3"/>
        <v>0</v>
      </c>
      <c r="N15" s="71">
        <v>90</v>
      </c>
      <c r="O15" s="67" t="s">
        <v>11</v>
      </c>
      <c r="P15" s="68" t="s">
        <v>340</v>
      </c>
      <c r="Q15" s="72"/>
    </row>
    <row r="16" spans="1:18" s="7" customFormat="1" ht="54.95" customHeight="1">
      <c r="A16" s="56" t="s">
        <v>240</v>
      </c>
      <c r="B16" s="57" t="s">
        <v>24</v>
      </c>
      <c r="C16" s="58" t="s">
        <v>30</v>
      </c>
      <c r="D16" s="58" t="s">
        <v>38</v>
      </c>
      <c r="E16" s="58" t="s">
        <v>394</v>
      </c>
      <c r="F16" s="59" t="s">
        <v>699</v>
      </c>
      <c r="G16" s="60">
        <f t="shared" si="1"/>
        <v>18540</v>
      </c>
      <c r="H16" s="66">
        <v>18540</v>
      </c>
      <c r="I16" s="60"/>
      <c r="J16" s="60">
        <f t="shared" si="2"/>
        <v>20604</v>
      </c>
      <c r="K16" s="60">
        <v>18540</v>
      </c>
      <c r="L16" s="60">
        <v>2064</v>
      </c>
      <c r="M16" s="60">
        <f t="shared" si="3"/>
        <v>0</v>
      </c>
      <c r="N16" s="60">
        <v>100</v>
      </c>
      <c r="O16" s="67" t="s">
        <v>11</v>
      </c>
      <c r="P16" s="68" t="s">
        <v>340</v>
      </c>
      <c r="Q16" s="69"/>
    </row>
    <row r="17" spans="1:17" s="7" customFormat="1" ht="54.95" customHeight="1">
      <c r="A17" s="56" t="s">
        <v>240</v>
      </c>
      <c r="B17" s="57" t="s">
        <v>25</v>
      </c>
      <c r="C17" s="58" t="s">
        <v>31</v>
      </c>
      <c r="D17" s="58" t="s">
        <v>38</v>
      </c>
      <c r="E17" s="58" t="s">
        <v>137</v>
      </c>
      <c r="F17" s="59" t="s">
        <v>699</v>
      </c>
      <c r="G17" s="60">
        <f t="shared" si="1"/>
        <v>52000</v>
      </c>
      <c r="H17" s="66">
        <v>52000</v>
      </c>
      <c r="I17" s="60"/>
      <c r="J17" s="60">
        <f t="shared" si="2"/>
        <v>52000</v>
      </c>
      <c r="K17" s="60">
        <v>52000</v>
      </c>
      <c r="L17" s="60">
        <v>0</v>
      </c>
      <c r="M17" s="60">
        <f t="shared" si="3"/>
        <v>0</v>
      </c>
      <c r="N17" s="60">
        <v>100</v>
      </c>
      <c r="O17" s="67" t="s">
        <v>11</v>
      </c>
      <c r="P17" s="68" t="s">
        <v>340</v>
      </c>
      <c r="Q17" s="69"/>
    </row>
    <row r="18" spans="1:17" s="7" customFormat="1" ht="54.95" customHeight="1">
      <c r="A18" s="56" t="s">
        <v>240</v>
      </c>
      <c r="B18" s="57" t="s">
        <v>25</v>
      </c>
      <c r="C18" s="58" t="s">
        <v>31</v>
      </c>
      <c r="D18" s="58" t="s">
        <v>38</v>
      </c>
      <c r="E18" s="58" t="s">
        <v>138</v>
      </c>
      <c r="F18" s="59" t="s">
        <v>700</v>
      </c>
      <c r="G18" s="60">
        <f t="shared" si="1"/>
        <v>10000</v>
      </c>
      <c r="H18" s="66">
        <v>10000</v>
      </c>
      <c r="I18" s="60"/>
      <c r="J18" s="60">
        <f t="shared" si="2"/>
        <v>10000</v>
      </c>
      <c r="K18" s="60">
        <v>10000</v>
      </c>
      <c r="L18" s="60">
        <v>0</v>
      </c>
      <c r="M18" s="60">
        <f t="shared" si="3"/>
        <v>0</v>
      </c>
      <c r="N18" s="60">
        <v>100</v>
      </c>
      <c r="O18" s="67" t="s">
        <v>11</v>
      </c>
      <c r="P18" s="68" t="s">
        <v>340</v>
      </c>
      <c r="Q18" s="69"/>
    </row>
    <row r="19" spans="1:17" s="7" customFormat="1" ht="54.95" customHeight="1">
      <c r="A19" s="56" t="s">
        <v>240</v>
      </c>
      <c r="B19" s="57" t="s">
        <v>25</v>
      </c>
      <c r="C19" s="58" t="s">
        <v>31</v>
      </c>
      <c r="D19" s="58" t="s">
        <v>38</v>
      </c>
      <c r="E19" s="58" t="s">
        <v>139</v>
      </c>
      <c r="F19" s="59" t="s">
        <v>700</v>
      </c>
      <c r="G19" s="60">
        <f t="shared" si="1"/>
        <v>10000</v>
      </c>
      <c r="H19" s="66">
        <v>10000</v>
      </c>
      <c r="I19" s="60"/>
      <c r="J19" s="60">
        <f t="shared" si="2"/>
        <v>10000</v>
      </c>
      <c r="K19" s="60">
        <v>10000</v>
      </c>
      <c r="L19" s="60">
        <v>0</v>
      </c>
      <c r="M19" s="60">
        <f t="shared" si="3"/>
        <v>0</v>
      </c>
      <c r="N19" s="60">
        <v>100</v>
      </c>
      <c r="O19" s="67" t="s">
        <v>11</v>
      </c>
      <c r="P19" s="68" t="s">
        <v>340</v>
      </c>
      <c r="Q19" s="69"/>
    </row>
    <row r="20" spans="1:17" s="7" customFormat="1" ht="54.95" customHeight="1">
      <c r="A20" s="56" t="s">
        <v>240</v>
      </c>
      <c r="B20" s="57" t="s">
        <v>26</v>
      </c>
      <c r="C20" s="58" t="s">
        <v>32</v>
      </c>
      <c r="D20" s="58" t="s">
        <v>38</v>
      </c>
      <c r="E20" s="58" t="s">
        <v>395</v>
      </c>
      <c r="F20" s="59" t="s">
        <v>701</v>
      </c>
      <c r="G20" s="60">
        <f t="shared" si="1"/>
        <v>1800</v>
      </c>
      <c r="H20" s="66">
        <v>1800</v>
      </c>
      <c r="I20" s="60"/>
      <c r="J20" s="60">
        <f t="shared" si="2"/>
        <v>2600</v>
      </c>
      <c r="K20" s="60">
        <v>1800</v>
      </c>
      <c r="L20" s="60">
        <v>800</v>
      </c>
      <c r="M20" s="60">
        <f t="shared" si="3"/>
        <v>0</v>
      </c>
      <c r="N20" s="60">
        <v>100</v>
      </c>
      <c r="O20" s="67" t="s">
        <v>11</v>
      </c>
      <c r="P20" s="68" t="s">
        <v>340</v>
      </c>
      <c r="Q20" s="69"/>
    </row>
    <row r="21" spans="1:17" s="7" customFormat="1" ht="54.95" customHeight="1">
      <c r="A21" s="56" t="s">
        <v>240</v>
      </c>
      <c r="B21" s="57" t="s">
        <v>26</v>
      </c>
      <c r="C21" s="58" t="s">
        <v>32</v>
      </c>
      <c r="D21" s="58" t="s">
        <v>38</v>
      </c>
      <c r="E21" s="58" t="s">
        <v>396</v>
      </c>
      <c r="F21" s="59" t="s">
        <v>699</v>
      </c>
      <c r="G21" s="60">
        <f t="shared" si="1"/>
        <v>5000</v>
      </c>
      <c r="H21" s="66">
        <v>5000</v>
      </c>
      <c r="I21" s="60"/>
      <c r="J21" s="60">
        <f t="shared" si="2"/>
        <v>7200</v>
      </c>
      <c r="K21" s="60">
        <v>5000</v>
      </c>
      <c r="L21" s="60">
        <v>2200</v>
      </c>
      <c r="M21" s="60">
        <f t="shared" si="3"/>
        <v>0</v>
      </c>
      <c r="N21" s="60">
        <v>100</v>
      </c>
      <c r="O21" s="67" t="s">
        <v>11</v>
      </c>
      <c r="P21" s="68" t="s">
        <v>340</v>
      </c>
      <c r="Q21" s="69"/>
    </row>
    <row r="22" spans="1:17" s="7" customFormat="1" ht="54.95" customHeight="1">
      <c r="A22" s="56" t="s">
        <v>240</v>
      </c>
      <c r="B22" s="57" t="s">
        <v>26</v>
      </c>
      <c r="C22" s="58" t="s">
        <v>32</v>
      </c>
      <c r="D22" s="58" t="s">
        <v>38</v>
      </c>
      <c r="E22" s="58" t="s">
        <v>397</v>
      </c>
      <c r="F22" s="59" t="s">
        <v>699</v>
      </c>
      <c r="G22" s="60">
        <f t="shared" si="1"/>
        <v>12000</v>
      </c>
      <c r="H22" s="66">
        <v>12000</v>
      </c>
      <c r="I22" s="60"/>
      <c r="J22" s="60">
        <f t="shared" si="2"/>
        <v>17000</v>
      </c>
      <c r="K22" s="60">
        <v>12000</v>
      </c>
      <c r="L22" s="60">
        <v>5000</v>
      </c>
      <c r="M22" s="60">
        <f t="shared" si="3"/>
        <v>0</v>
      </c>
      <c r="N22" s="60">
        <v>100</v>
      </c>
      <c r="O22" s="67" t="s">
        <v>11</v>
      </c>
      <c r="P22" s="68" t="s">
        <v>340</v>
      </c>
      <c r="Q22" s="69"/>
    </row>
    <row r="23" spans="1:17" s="7" customFormat="1" ht="54.95" customHeight="1">
      <c r="A23" s="56" t="s">
        <v>240</v>
      </c>
      <c r="B23" s="57" t="s">
        <v>24</v>
      </c>
      <c r="C23" s="58" t="s">
        <v>30</v>
      </c>
      <c r="D23" s="58" t="s">
        <v>39</v>
      </c>
      <c r="E23" s="58" t="s">
        <v>140</v>
      </c>
      <c r="F23" s="59"/>
      <c r="G23" s="60">
        <f t="shared" si="1"/>
        <v>0</v>
      </c>
      <c r="H23" s="66">
        <v>0</v>
      </c>
      <c r="I23" s="60"/>
      <c r="J23" s="60">
        <f t="shared" si="2"/>
        <v>0</v>
      </c>
      <c r="K23" s="60"/>
      <c r="L23" s="60"/>
      <c r="M23" s="60">
        <f t="shared" si="3"/>
        <v>0</v>
      </c>
      <c r="N23" s="60"/>
      <c r="O23" s="67"/>
      <c r="P23" s="68"/>
      <c r="Q23" s="69"/>
    </row>
    <row r="24" spans="1:17" s="7" customFormat="1" ht="54.95" customHeight="1">
      <c r="A24" s="56" t="s">
        <v>240</v>
      </c>
      <c r="B24" s="57" t="s">
        <v>24</v>
      </c>
      <c r="C24" s="58" t="s">
        <v>30</v>
      </c>
      <c r="D24" s="58" t="s">
        <v>39</v>
      </c>
      <c r="E24" s="58" t="s">
        <v>398</v>
      </c>
      <c r="F24" s="59" t="s">
        <v>702</v>
      </c>
      <c r="G24" s="60">
        <f t="shared" si="1"/>
        <v>5715</v>
      </c>
      <c r="H24" s="66">
        <v>5715</v>
      </c>
      <c r="I24" s="60"/>
      <c r="J24" s="60">
        <f t="shared" si="2"/>
        <v>6355</v>
      </c>
      <c r="K24" s="60">
        <v>5715</v>
      </c>
      <c r="L24" s="60">
        <v>640</v>
      </c>
      <c r="M24" s="60">
        <f t="shared" si="3"/>
        <v>0</v>
      </c>
      <c r="N24" s="60">
        <v>100</v>
      </c>
      <c r="O24" s="67" t="s">
        <v>11</v>
      </c>
      <c r="P24" s="68" t="s">
        <v>340</v>
      </c>
      <c r="Q24" s="69"/>
    </row>
    <row r="25" spans="1:17" s="7" customFormat="1" ht="54.95" customHeight="1">
      <c r="A25" s="56" t="s">
        <v>240</v>
      </c>
      <c r="B25" s="57" t="s">
        <v>24</v>
      </c>
      <c r="C25" s="58" t="s">
        <v>30</v>
      </c>
      <c r="D25" s="58" t="s">
        <v>39</v>
      </c>
      <c r="E25" s="58" t="s">
        <v>399</v>
      </c>
      <c r="F25" s="59" t="s">
        <v>703</v>
      </c>
      <c r="G25" s="60">
        <f t="shared" si="1"/>
        <v>7000</v>
      </c>
      <c r="H25" s="66">
        <v>7000</v>
      </c>
      <c r="I25" s="60"/>
      <c r="J25" s="60">
        <f t="shared" si="2"/>
        <v>7781</v>
      </c>
      <c r="K25" s="60">
        <v>7000</v>
      </c>
      <c r="L25" s="60">
        <v>781</v>
      </c>
      <c r="M25" s="60">
        <f t="shared" si="3"/>
        <v>0</v>
      </c>
      <c r="N25" s="60">
        <v>100</v>
      </c>
      <c r="O25" s="67" t="s">
        <v>11</v>
      </c>
      <c r="P25" s="68" t="s">
        <v>340</v>
      </c>
      <c r="Q25" s="69"/>
    </row>
    <row r="26" spans="1:17" s="7" customFormat="1" ht="54.95" customHeight="1">
      <c r="A26" s="56" t="s">
        <v>240</v>
      </c>
      <c r="B26" s="57" t="s">
        <v>25</v>
      </c>
      <c r="C26" s="58" t="s">
        <v>31</v>
      </c>
      <c r="D26" s="58" t="s">
        <v>39</v>
      </c>
      <c r="E26" s="58" t="s">
        <v>141</v>
      </c>
      <c r="F26" s="59"/>
      <c r="G26" s="60">
        <f t="shared" si="1"/>
        <v>0</v>
      </c>
      <c r="H26" s="66">
        <v>0</v>
      </c>
      <c r="I26" s="60"/>
      <c r="J26" s="60">
        <f t="shared" si="2"/>
        <v>0</v>
      </c>
      <c r="K26" s="60"/>
      <c r="L26" s="60"/>
      <c r="M26" s="60">
        <f t="shared" si="3"/>
        <v>0</v>
      </c>
      <c r="N26" s="60"/>
      <c r="O26" s="67"/>
      <c r="P26" s="68"/>
      <c r="Q26" s="69"/>
    </row>
    <row r="27" spans="1:17" s="7" customFormat="1" ht="54.95" customHeight="1">
      <c r="A27" s="56" t="s">
        <v>240</v>
      </c>
      <c r="B27" s="57" t="s">
        <v>25</v>
      </c>
      <c r="C27" s="58" t="s">
        <v>31</v>
      </c>
      <c r="D27" s="58" t="s">
        <v>39</v>
      </c>
      <c r="E27" s="58" t="s">
        <v>707</v>
      </c>
      <c r="F27" s="77" t="s">
        <v>704</v>
      </c>
      <c r="G27" s="60">
        <f t="shared" si="1"/>
        <v>15000</v>
      </c>
      <c r="H27" s="66">
        <v>15000</v>
      </c>
      <c r="I27" s="60"/>
      <c r="J27" s="60">
        <f t="shared" si="2"/>
        <v>15000</v>
      </c>
      <c r="K27" s="60">
        <v>15000</v>
      </c>
      <c r="L27" s="60">
        <v>0</v>
      </c>
      <c r="M27" s="60">
        <f t="shared" si="3"/>
        <v>0</v>
      </c>
      <c r="N27" s="60">
        <v>100</v>
      </c>
      <c r="O27" s="67" t="s">
        <v>11</v>
      </c>
      <c r="P27" s="68" t="s">
        <v>340</v>
      </c>
      <c r="Q27" s="69"/>
    </row>
    <row r="28" spans="1:17" s="7" customFormat="1" ht="54.95" customHeight="1">
      <c r="A28" s="56" t="s">
        <v>240</v>
      </c>
      <c r="B28" s="57" t="s">
        <v>25</v>
      </c>
      <c r="C28" s="58" t="s">
        <v>31</v>
      </c>
      <c r="D28" s="58" t="s">
        <v>39</v>
      </c>
      <c r="E28" s="58" t="s">
        <v>400</v>
      </c>
      <c r="F28" s="77" t="s">
        <v>705</v>
      </c>
      <c r="G28" s="60">
        <f t="shared" si="1"/>
        <v>16000</v>
      </c>
      <c r="H28" s="66">
        <v>16000</v>
      </c>
      <c r="I28" s="60"/>
      <c r="J28" s="60">
        <f t="shared" si="2"/>
        <v>17784</v>
      </c>
      <c r="K28" s="60">
        <v>16000</v>
      </c>
      <c r="L28" s="60">
        <v>1784</v>
      </c>
      <c r="M28" s="60">
        <f t="shared" si="3"/>
        <v>0</v>
      </c>
      <c r="N28" s="60">
        <v>100</v>
      </c>
      <c r="O28" s="67" t="s">
        <v>11</v>
      </c>
      <c r="P28" s="68" t="s">
        <v>340</v>
      </c>
      <c r="Q28" s="78"/>
    </row>
    <row r="29" spans="1:17" s="7" customFormat="1" ht="54.95" customHeight="1">
      <c r="A29" s="56" t="s">
        <v>240</v>
      </c>
      <c r="B29" s="57" t="s">
        <v>24</v>
      </c>
      <c r="C29" s="58" t="s">
        <v>30</v>
      </c>
      <c r="D29" s="58" t="s">
        <v>41</v>
      </c>
      <c r="E29" s="58" t="s">
        <v>142</v>
      </c>
      <c r="F29" s="77" t="s">
        <v>708</v>
      </c>
      <c r="G29" s="60">
        <f t="shared" si="1"/>
        <v>4000</v>
      </c>
      <c r="H29" s="66">
        <v>2000</v>
      </c>
      <c r="I29" s="60">
        <v>2000</v>
      </c>
      <c r="J29" s="60">
        <f t="shared" si="2"/>
        <v>4000</v>
      </c>
      <c r="K29" s="66">
        <v>2000</v>
      </c>
      <c r="L29" s="60">
        <v>2000</v>
      </c>
      <c r="M29" s="60">
        <f t="shared" si="3"/>
        <v>0</v>
      </c>
      <c r="N29" s="60">
        <v>95</v>
      </c>
      <c r="O29" s="67" t="s">
        <v>11</v>
      </c>
      <c r="P29" s="68" t="s">
        <v>340</v>
      </c>
      <c r="Q29" s="69"/>
    </row>
    <row r="30" spans="1:17" s="7" customFormat="1" ht="54.95" customHeight="1">
      <c r="A30" s="56" t="s">
        <v>240</v>
      </c>
      <c r="B30" s="57" t="s">
        <v>24</v>
      </c>
      <c r="C30" s="58" t="s">
        <v>30</v>
      </c>
      <c r="D30" s="58" t="s">
        <v>41</v>
      </c>
      <c r="E30" s="58" t="s">
        <v>143</v>
      </c>
      <c r="F30" s="77" t="s">
        <v>708</v>
      </c>
      <c r="G30" s="60">
        <f t="shared" si="1"/>
        <v>4900</v>
      </c>
      <c r="H30" s="66">
        <v>2100</v>
      </c>
      <c r="I30" s="60">
        <v>2800</v>
      </c>
      <c r="J30" s="60">
        <f t="shared" si="2"/>
        <v>4592</v>
      </c>
      <c r="K30" s="66">
        <v>1818</v>
      </c>
      <c r="L30" s="60">
        <v>2774</v>
      </c>
      <c r="M30" s="60">
        <f t="shared" si="3"/>
        <v>282</v>
      </c>
      <c r="N30" s="60">
        <v>86</v>
      </c>
      <c r="O30" s="68" t="s">
        <v>706</v>
      </c>
      <c r="P30" s="64" t="s">
        <v>340</v>
      </c>
      <c r="Q30" s="78"/>
    </row>
    <row r="31" spans="1:17" s="7" customFormat="1" ht="54.95" customHeight="1">
      <c r="A31" s="56" t="s">
        <v>241</v>
      </c>
      <c r="B31" s="57" t="s">
        <v>27</v>
      </c>
      <c r="C31" s="58" t="s">
        <v>33</v>
      </c>
      <c r="D31" s="58" t="s">
        <v>43</v>
      </c>
      <c r="E31" s="58" t="s">
        <v>144</v>
      </c>
      <c r="F31" s="77" t="s">
        <v>518</v>
      </c>
      <c r="G31" s="60">
        <f t="shared" si="1"/>
        <v>60000</v>
      </c>
      <c r="H31" s="61">
        <v>60000</v>
      </c>
      <c r="I31" s="79"/>
      <c r="J31" s="60">
        <f t="shared" si="2"/>
        <v>64350</v>
      </c>
      <c r="K31" s="79">
        <v>58500</v>
      </c>
      <c r="L31" s="79">
        <v>5850</v>
      </c>
      <c r="M31" s="60">
        <f t="shared" si="3"/>
        <v>1500</v>
      </c>
      <c r="N31" s="79">
        <v>95</v>
      </c>
      <c r="O31" s="67" t="s">
        <v>11</v>
      </c>
      <c r="P31" s="68" t="s">
        <v>340</v>
      </c>
      <c r="Q31" s="80"/>
    </row>
    <row r="32" spans="1:17" s="7" customFormat="1" ht="54.95" customHeight="1">
      <c r="A32" s="56" t="s">
        <v>241</v>
      </c>
      <c r="B32" s="57" t="s">
        <v>27</v>
      </c>
      <c r="C32" s="58" t="s">
        <v>33</v>
      </c>
      <c r="D32" s="58" t="s">
        <v>42</v>
      </c>
      <c r="E32" s="58" t="s">
        <v>277</v>
      </c>
      <c r="F32" s="77" t="s">
        <v>519</v>
      </c>
      <c r="G32" s="60">
        <f t="shared" si="1"/>
        <v>130000</v>
      </c>
      <c r="H32" s="61">
        <v>130000</v>
      </c>
      <c r="I32" s="79"/>
      <c r="J32" s="60">
        <f t="shared" si="2"/>
        <v>140436</v>
      </c>
      <c r="K32" s="79">
        <v>126388</v>
      </c>
      <c r="L32" s="79">
        <v>14048</v>
      </c>
      <c r="M32" s="60">
        <f t="shared" si="3"/>
        <v>3612</v>
      </c>
      <c r="N32" s="79">
        <v>95</v>
      </c>
      <c r="O32" s="67" t="s">
        <v>11</v>
      </c>
      <c r="P32" s="68" t="s">
        <v>340</v>
      </c>
      <c r="Q32" s="80"/>
    </row>
    <row r="33" spans="1:17" s="7" customFormat="1" ht="54.95" customHeight="1">
      <c r="A33" s="56" t="s">
        <v>20</v>
      </c>
      <c r="B33" s="57" t="s">
        <v>24</v>
      </c>
      <c r="C33" s="58" t="s">
        <v>30</v>
      </c>
      <c r="D33" s="58" t="s">
        <v>123</v>
      </c>
      <c r="E33" s="58" t="s">
        <v>217</v>
      </c>
      <c r="F33" s="77" t="s">
        <v>579</v>
      </c>
      <c r="G33" s="60">
        <f t="shared" si="1"/>
        <v>4000</v>
      </c>
      <c r="H33" s="61">
        <v>4000</v>
      </c>
      <c r="I33" s="79"/>
      <c r="J33" s="60">
        <f t="shared" si="2"/>
        <v>1632</v>
      </c>
      <c r="K33" s="79">
        <v>1632</v>
      </c>
      <c r="L33" s="79"/>
      <c r="M33" s="60">
        <f t="shared" si="3"/>
        <v>2368</v>
      </c>
      <c r="N33" s="79">
        <v>82</v>
      </c>
      <c r="O33" s="81" t="s">
        <v>333</v>
      </c>
      <c r="P33" s="64" t="s">
        <v>340</v>
      </c>
      <c r="Q33" s="82"/>
    </row>
    <row r="34" spans="1:17" s="7" customFormat="1" ht="54.95" customHeight="1">
      <c r="A34" s="56" t="s">
        <v>20</v>
      </c>
      <c r="B34" s="57" t="s">
        <v>26</v>
      </c>
      <c r="C34" s="58" t="s">
        <v>728</v>
      </c>
      <c r="D34" s="58" t="s">
        <v>730</v>
      </c>
      <c r="E34" s="58" t="s">
        <v>729</v>
      </c>
      <c r="F34" s="83" t="s">
        <v>580</v>
      </c>
      <c r="G34" s="71">
        <f t="shared" si="1"/>
        <v>5000</v>
      </c>
      <c r="H34" s="61">
        <v>5000</v>
      </c>
      <c r="I34" s="62"/>
      <c r="J34" s="71">
        <f t="shared" si="2"/>
        <v>0</v>
      </c>
      <c r="K34" s="62"/>
      <c r="L34" s="62"/>
      <c r="M34" s="71">
        <f t="shared" si="3"/>
        <v>5000</v>
      </c>
      <c r="N34" s="84"/>
      <c r="O34" s="73" t="s">
        <v>741</v>
      </c>
      <c r="P34" s="64"/>
      <c r="Q34" s="75" t="s">
        <v>783</v>
      </c>
    </row>
    <row r="35" spans="1:17" s="7" customFormat="1" ht="54.95" customHeight="1">
      <c r="A35" s="56" t="s">
        <v>20</v>
      </c>
      <c r="B35" s="57" t="s">
        <v>26</v>
      </c>
      <c r="C35" s="58" t="s">
        <v>32</v>
      </c>
      <c r="D35" s="58" t="s">
        <v>40</v>
      </c>
      <c r="E35" s="58" t="s">
        <v>731</v>
      </c>
      <c r="F35" s="83" t="s">
        <v>580</v>
      </c>
      <c r="G35" s="71">
        <f t="shared" si="1"/>
        <v>2550</v>
      </c>
      <c r="H35" s="61">
        <v>2550</v>
      </c>
      <c r="I35" s="62"/>
      <c r="J35" s="71">
        <f t="shared" si="2"/>
        <v>0</v>
      </c>
      <c r="K35" s="62"/>
      <c r="L35" s="62"/>
      <c r="M35" s="71">
        <f t="shared" si="3"/>
        <v>2550</v>
      </c>
      <c r="N35" s="84"/>
      <c r="O35" s="73" t="s">
        <v>741</v>
      </c>
      <c r="P35" s="64"/>
      <c r="Q35" s="75" t="s">
        <v>783</v>
      </c>
    </row>
    <row r="36" spans="1:17" s="7" customFormat="1" ht="54.95" customHeight="1">
      <c r="A36" s="56" t="s">
        <v>20</v>
      </c>
      <c r="B36" s="57" t="s">
        <v>24</v>
      </c>
      <c r="C36" s="58" t="s">
        <v>30</v>
      </c>
      <c r="D36" s="58" t="s">
        <v>44</v>
      </c>
      <c r="E36" s="58" t="s">
        <v>145</v>
      </c>
      <c r="F36" s="77"/>
      <c r="G36" s="60">
        <f t="shared" si="1"/>
        <v>0</v>
      </c>
      <c r="H36" s="61">
        <v>0</v>
      </c>
      <c r="I36" s="79"/>
      <c r="J36" s="60">
        <f t="shared" si="2"/>
        <v>0</v>
      </c>
      <c r="K36" s="79"/>
      <c r="L36" s="79"/>
      <c r="M36" s="60">
        <f t="shared" si="3"/>
        <v>0</v>
      </c>
      <c r="N36" s="79"/>
      <c r="O36" s="81"/>
      <c r="P36" s="81"/>
      <c r="Q36" s="80"/>
    </row>
    <row r="37" spans="1:17" s="7" customFormat="1" ht="54.95" customHeight="1">
      <c r="A37" s="56" t="s">
        <v>20</v>
      </c>
      <c r="B37" s="57" t="s">
        <v>24</v>
      </c>
      <c r="C37" s="58" t="s">
        <v>30</v>
      </c>
      <c r="D37" s="58" t="s">
        <v>44</v>
      </c>
      <c r="E37" s="58" t="s">
        <v>146</v>
      </c>
      <c r="F37" s="77" t="s">
        <v>581</v>
      </c>
      <c r="G37" s="60">
        <f t="shared" si="1"/>
        <v>4400</v>
      </c>
      <c r="H37" s="61">
        <v>4000</v>
      </c>
      <c r="I37" s="79">
        <v>400</v>
      </c>
      <c r="J37" s="60">
        <f t="shared" si="2"/>
        <v>4400</v>
      </c>
      <c r="K37" s="79">
        <v>4000</v>
      </c>
      <c r="L37" s="79">
        <v>400</v>
      </c>
      <c r="M37" s="60">
        <f t="shared" si="3"/>
        <v>0</v>
      </c>
      <c r="N37" s="79">
        <v>100</v>
      </c>
      <c r="O37" s="67" t="s">
        <v>11</v>
      </c>
      <c r="P37" s="68" t="s">
        <v>340</v>
      </c>
      <c r="Q37" s="80"/>
    </row>
    <row r="38" spans="1:17" s="7" customFormat="1" ht="54.95" customHeight="1">
      <c r="A38" s="56" t="s">
        <v>20</v>
      </c>
      <c r="B38" s="57" t="s">
        <v>24</v>
      </c>
      <c r="C38" s="58" t="s">
        <v>30</v>
      </c>
      <c r="D38" s="58" t="s">
        <v>44</v>
      </c>
      <c r="E38" s="58" t="s">
        <v>147</v>
      </c>
      <c r="F38" s="77" t="s">
        <v>582</v>
      </c>
      <c r="G38" s="60">
        <f t="shared" si="1"/>
        <v>2200</v>
      </c>
      <c r="H38" s="61">
        <v>2000</v>
      </c>
      <c r="I38" s="79">
        <v>200</v>
      </c>
      <c r="J38" s="60">
        <f t="shared" si="2"/>
        <v>2200</v>
      </c>
      <c r="K38" s="79">
        <v>2000</v>
      </c>
      <c r="L38" s="79">
        <v>200</v>
      </c>
      <c r="M38" s="60">
        <f t="shared" si="3"/>
        <v>0</v>
      </c>
      <c r="N38" s="79">
        <v>100</v>
      </c>
      <c r="O38" s="67" t="s">
        <v>11</v>
      </c>
      <c r="P38" s="68" t="s">
        <v>340</v>
      </c>
      <c r="Q38" s="80"/>
    </row>
    <row r="39" spans="1:17" s="7" customFormat="1" ht="54.95" customHeight="1">
      <c r="A39" s="56" t="s">
        <v>20</v>
      </c>
      <c r="B39" s="57" t="s">
        <v>24</v>
      </c>
      <c r="C39" s="58" t="s">
        <v>30</v>
      </c>
      <c r="D39" s="58" t="s">
        <v>45</v>
      </c>
      <c r="E39" s="58" t="s">
        <v>278</v>
      </c>
      <c r="F39" s="77" t="s">
        <v>583</v>
      </c>
      <c r="G39" s="60">
        <f t="shared" si="1"/>
        <v>25000</v>
      </c>
      <c r="H39" s="61">
        <v>20000</v>
      </c>
      <c r="I39" s="79">
        <v>5000</v>
      </c>
      <c r="J39" s="60">
        <f t="shared" si="2"/>
        <v>25000</v>
      </c>
      <c r="K39" s="79">
        <v>20000</v>
      </c>
      <c r="L39" s="79">
        <v>5000</v>
      </c>
      <c r="M39" s="60">
        <f t="shared" si="3"/>
        <v>0</v>
      </c>
      <c r="N39" s="79">
        <v>77</v>
      </c>
      <c r="O39" s="81" t="s">
        <v>335</v>
      </c>
      <c r="P39" s="81" t="s">
        <v>516</v>
      </c>
      <c r="Q39" s="80"/>
    </row>
    <row r="40" spans="1:17" s="7" customFormat="1" ht="54.95" customHeight="1">
      <c r="A40" s="56" t="s">
        <v>17</v>
      </c>
      <c r="B40" s="57" t="s">
        <v>26</v>
      </c>
      <c r="C40" s="58" t="s">
        <v>32</v>
      </c>
      <c r="D40" s="58" t="s">
        <v>84</v>
      </c>
      <c r="E40" s="58" t="s">
        <v>187</v>
      </c>
      <c r="F40" s="77" t="s">
        <v>521</v>
      </c>
      <c r="G40" s="60">
        <f t="shared" si="1"/>
        <v>2857</v>
      </c>
      <c r="H40" s="61">
        <v>2000</v>
      </c>
      <c r="I40" s="85">
        <v>857</v>
      </c>
      <c r="J40" s="60">
        <f t="shared" si="2"/>
        <v>2857</v>
      </c>
      <c r="K40" s="61">
        <v>2000</v>
      </c>
      <c r="L40" s="85">
        <v>857</v>
      </c>
      <c r="M40" s="60">
        <f t="shared" si="3"/>
        <v>0</v>
      </c>
      <c r="N40" s="79">
        <v>93</v>
      </c>
      <c r="O40" s="67" t="s">
        <v>11</v>
      </c>
      <c r="P40" s="68" t="s">
        <v>340</v>
      </c>
      <c r="Q40" s="80"/>
    </row>
    <row r="41" spans="1:17" s="7" customFormat="1" ht="54.95" customHeight="1">
      <c r="A41" s="56" t="s">
        <v>17</v>
      </c>
      <c r="B41" s="57" t="s">
        <v>26</v>
      </c>
      <c r="C41" s="58" t="s">
        <v>32</v>
      </c>
      <c r="D41" s="58" t="s">
        <v>70</v>
      </c>
      <c r="E41" s="58" t="s">
        <v>180</v>
      </c>
      <c r="F41" s="77" t="s">
        <v>522</v>
      </c>
      <c r="G41" s="60">
        <f t="shared" si="1"/>
        <v>9000</v>
      </c>
      <c r="H41" s="61">
        <v>6300</v>
      </c>
      <c r="I41" s="85">
        <v>2700</v>
      </c>
      <c r="J41" s="60">
        <f t="shared" si="2"/>
        <v>9000</v>
      </c>
      <c r="K41" s="61">
        <v>6300</v>
      </c>
      <c r="L41" s="85">
        <v>2700</v>
      </c>
      <c r="M41" s="60">
        <f t="shared" si="3"/>
        <v>0</v>
      </c>
      <c r="N41" s="79">
        <v>84</v>
      </c>
      <c r="O41" s="81" t="s">
        <v>515</v>
      </c>
      <c r="P41" s="64" t="s">
        <v>340</v>
      </c>
      <c r="Q41" s="80"/>
    </row>
    <row r="42" spans="1:17" s="7" customFormat="1" ht="54.95" customHeight="1">
      <c r="A42" s="56" t="s">
        <v>17</v>
      </c>
      <c r="B42" s="57" t="s">
        <v>26</v>
      </c>
      <c r="C42" s="58" t="s">
        <v>32</v>
      </c>
      <c r="D42" s="58" t="s">
        <v>71</v>
      </c>
      <c r="E42" s="58" t="s">
        <v>181</v>
      </c>
      <c r="F42" s="77" t="s">
        <v>523</v>
      </c>
      <c r="G42" s="60">
        <f t="shared" si="1"/>
        <v>4000</v>
      </c>
      <c r="H42" s="61">
        <v>2800</v>
      </c>
      <c r="I42" s="85">
        <v>1200</v>
      </c>
      <c r="J42" s="60">
        <f t="shared" si="2"/>
        <v>4000</v>
      </c>
      <c r="K42" s="61">
        <v>2800</v>
      </c>
      <c r="L42" s="85">
        <v>1200</v>
      </c>
      <c r="M42" s="60">
        <f t="shared" si="3"/>
        <v>0</v>
      </c>
      <c r="N42" s="79">
        <v>93</v>
      </c>
      <c r="O42" s="67" t="s">
        <v>11</v>
      </c>
      <c r="P42" s="68" t="s">
        <v>340</v>
      </c>
      <c r="Q42" s="82"/>
    </row>
    <row r="43" spans="1:17" s="7" customFormat="1" ht="54.95" customHeight="1">
      <c r="A43" s="56" t="s">
        <v>17</v>
      </c>
      <c r="B43" s="57" t="s">
        <v>26</v>
      </c>
      <c r="C43" s="58" t="s">
        <v>32</v>
      </c>
      <c r="D43" s="58" t="s">
        <v>95</v>
      </c>
      <c r="E43" s="58" t="s">
        <v>401</v>
      </c>
      <c r="F43" s="77" t="s">
        <v>524</v>
      </c>
      <c r="G43" s="60">
        <f t="shared" si="1"/>
        <v>12000</v>
      </c>
      <c r="H43" s="86">
        <v>12000</v>
      </c>
      <c r="I43" s="79"/>
      <c r="J43" s="60">
        <f t="shared" si="2"/>
        <v>12000</v>
      </c>
      <c r="K43" s="79">
        <v>12000</v>
      </c>
      <c r="L43" s="79"/>
      <c r="M43" s="60">
        <f t="shared" si="3"/>
        <v>0</v>
      </c>
      <c r="N43" s="79">
        <v>100</v>
      </c>
      <c r="O43" s="67" t="s">
        <v>11</v>
      </c>
      <c r="P43" s="68" t="s">
        <v>340</v>
      </c>
      <c r="Q43" s="80"/>
    </row>
    <row r="44" spans="1:17" s="7" customFormat="1" ht="54.95" customHeight="1">
      <c r="A44" s="56" t="s">
        <v>17</v>
      </c>
      <c r="B44" s="57" t="s">
        <v>26</v>
      </c>
      <c r="C44" s="58" t="s">
        <v>32</v>
      </c>
      <c r="D44" s="58" t="s">
        <v>72</v>
      </c>
      <c r="E44" s="58" t="s">
        <v>402</v>
      </c>
      <c r="F44" s="77" t="s">
        <v>525</v>
      </c>
      <c r="G44" s="60">
        <f t="shared" si="1"/>
        <v>6955</v>
      </c>
      <c r="H44" s="86">
        <v>6955</v>
      </c>
      <c r="I44" s="79"/>
      <c r="J44" s="60">
        <f t="shared" si="2"/>
        <v>6955</v>
      </c>
      <c r="K44" s="79">
        <v>6955</v>
      </c>
      <c r="L44" s="79"/>
      <c r="M44" s="60">
        <f t="shared" si="3"/>
        <v>0</v>
      </c>
      <c r="N44" s="79">
        <v>100</v>
      </c>
      <c r="O44" s="67" t="s">
        <v>11</v>
      </c>
      <c r="P44" s="68" t="s">
        <v>340</v>
      </c>
      <c r="Q44" s="80"/>
    </row>
    <row r="45" spans="1:17" s="7" customFormat="1" ht="54.95" customHeight="1">
      <c r="A45" s="56" t="s">
        <v>17</v>
      </c>
      <c r="B45" s="57" t="s">
        <v>26</v>
      </c>
      <c r="C45" s="58" t="s">
        <v>32</v>
      </c>
      <c r="D45" s="58" t="s">
        <v>249</v>
      </c>
      <c r="E45" s="58" t="s">
        <v>279</v>
      </c>
      <c r="F45" s="77" t="s">
        <v>526</v>
      </c>
      <c r="G45" s="60">
        <f t="shared" si="1"/>
        <v>4286</v>
      </c>
      <c r="H45" s="86">
        <v>3000</v>
      </c>
      <c r="I45" s="85">
        <v>1286</v>
      </c>
      <c r="J45" s="60">
        <f t="shared" si="2"/>
        <v>4286</v>
      </c>
      <c r="K45" s="86">
        <v>3000</v>
      </c>
      <c r="L45" s="85">
        <v>1286</v>
      </c>
      <c r="M45" s="60">
        <f t="shared" si="3"/>
        <v>0</v>
      </c>
      <c r="N45" s="79">
        <v>84</v>
      </c>
      <c r="O45" s="81" t="s">
        <v>515</v>
      </c>
      <c r="P45" s="64" t="s">
        <v>340</v>
      </c>
      <c r="Q45" s="80"/>
    </row>
    <row r="46" spans="1:17" s="7" customFormat="1" ht="54.95" customHeight="1">
      <c r="A46" s="56" t="s">
        <v>17</v>
      </c>
      <c r="B46" s="57" t="s">
        <v>26</v>
      </c>
      <c r="C46" s="58" t="s">
        <v>32</v>
      </c>
      <c r="D46" s="58" t="s">
        <v>249</v>
      </c>
      <c r="E46" s="58" t="s">
        <v>280</v>
      </c>
      <c r="F46" s="77" t="s">
        <v>527</v>
      </c>
      <c r="G46" s="60">
        <f t="shared" si="1"/>
        <v>4286</v>
      </c>
      <c r="H46" s="86">
        <v>3000</v>
      </c>
      <c r="I46" s="85">
        <v>1286</v>
      </c>
      <c r="J46" s="60">
        <f t="shared" si="2"/>
        <v>4286</v>
      </c>
      <c r="K46" s="86">
        <v>3000</v>
      </c>
      <c r="L46" s="85">
        <v>1286</v>
      </c>
      <c r="M46" s="60">
        <f t="shared" si="3"/>
        <v>0</v>
      </c>
      <c r="N46" s="79">
        <v>84</v>
      </c>
      <c r="O46" s="81" t="s">
        <v>515</v>
      </c>
      <c r="P46" s="64" t="s">
        <v>340</v>
      </c>
      <c r="Q46" s="80"/>
    </row>
    <row r="47" spans="1:17" s="7" customFormat="1" ht="54.95" customHeight="1">
      <c r="A47" s="56" t="s">
        <v>17</v>
      </c>
      <c r="B47" s="57" t="s">
        <v>26</v>
      </c>
      <c r="C47" s="58" t="s">
        <v>32</v>
      </c>
      <c r="D47" s="58" t="s">
        <v>73</v>
      </c>
      <c r="E47" s="58" t="s">
        <v>403</v>
      </c>
      <c r="F47" s="77" t="s">
        <v>528</v>
      </c>
      <c r="G47" s="60">
        <f t="shared" si="1"/>
        <v>3299</v>
      </c>
      <c r="H47" s="86">
        <v>2309</v>
      </c>
      <c r="I47" s="85">
        <v>990</v>
      </c>
      <c r="J47" s="60">
        <f t="shared" si="2"/>
        <v>3299</v>
      </c>
      <c r="K47" s="86">
        <v>2309</v>
      </c>
      <c r="L47" s="85">
        <v>990</v>
      </c>
      <c r="M47" s="60">
        <f t="shared" si="3"/>
        <v>0</v>
      </c>
      <c r="N47" s="79">
        <v>93</v>
      </c>
      <c r="O47" s="67" t="s">
        <v>11</v>
      </c>
      <c r="P47" s="68" t="s">
        <v>340</v>
      </c>
      <c r="Q47" s="80"/>
    </row>
    <row r="48" spans="1:17" s="7" customFormat="1" ht="54.95" customHeight="1">
      <c r="A48" s="56" t="s">
        <v>17</v>
      </c>
      <c r="B48" s="57" t="s">
        <v>26</v>
      </c>
      <c r="C48" s="58" t="s">
        <v>719</v>
      </c>
      <c r="D48" s="58" t="s">
        <v>720</v>
      </c>
      <c r="E48" s="58" t="s">
        <v>404</v>
      </c>
      <c r="F48" s="83" t="s">
        <v>529</v>
      </c>
      <c r="G48" s="71">
        <f t="shared" si="1"/>
        <v>2800</v>
      </c>
      <c r="H48" s="61">
        <v>2800</v>
      </c>
      <c r="I48" s="87"/>
      <c r="J48" s="71">
        <f t="shared" si="2"/>
        <v>0</v>
      </c>
      <c r="K48" s="61"/>
      <c r="L48" s="87"/>
      <c r="M48" s="71">
        <f t="shared" si="3"/>
        <v>2800</v>
      </c>
      <c r="N48" s="62"/>
      <c r="O48" s="73" t="s">
        <v>741</v>
      </c>
      <c r="P48" s="64"/>
      <c r="Q48" s="75" t="s">
        <v>783</v>
      </c>
    </row>
    <row r="49" spans="1:17" s="7" customFormat="1" ht="54.95" customHeight="1">
      <c r="A49" s="56" t="s">
        <v>17</v>
      </c>
      <c r="B49" s="57" t="s">
        <v>26</v>
      </c>
      <c r="C49" s="58" t="s">
        <v>32</v>
      </c>
      <c r="D49" s="58" t="s">
        <v>75</v>
      </c>
      <c r="E49" s="58" t="s">
        <v>183</v>
      </c>
      <c r="F49" s="77" t="s">
        <v>530</v>
      </c>
      <c r="G49" s="60">
        <f t="shared" si="1"/>
        <v>3300</v>
      </c>
      <c r="H49" s="86">
        <v>2310</v>
      </c>
      <c r="I49" s="85">
        <v>990</v>
      </c>
      <c r="J49" s="60">
        <f t="shared" si="2"/>
        <v>3300</v>
      </c>
      <c r="K49" s="86">
        <v>2310</v>
      </c>
      <c r="L49" s="85">
        <v>990</v>
      </c>
      <c r="M49" s="60">
        <f t="shared" si="3"/>
        <v>0</v>
      </c>
      <c r="N49" s="79">
        <v>93</v>
      </c>
      <c r="O49" s="67" t="s">
        <v>11</v>
      </c>
      <c r="P49" s="68" t="s">
        <v>340</v>
      </c>
      <c r="Q49" s="80"/>
    </row>
    <row r="50" spans="1:17" s="7" customFormat="1" ht="54.95" customHeight="1">
      <c r="A50" s="56" t="s">
        <v>17</v>
      </c>
      <c r="B50" s="57" t="s">
        <v>26</v>
      </c>
      <c r="C50" s="58" t="s">
        <v>32</v>
      </c>
      <c r="D50" s="58" t="s">
        <v>76</v>
      </c>
      <c r="E50" s="58" t="s">
        <v>405</v>
      </c>
      <c r="F50" s="77" t="s">
        <v>531</v>
      </c>
      <c r="G50" s="60">
        <f t="shared" si="1"/>
        <v>3299</v>
      </c>
      <c r="H50" s="86">
        <v>2309</v>
      </c>
      <c r="I50" s="85">
        <v>990</v>
      </c>
      <c r="J50" s="60">
        <f t="shared" si="2"/>
        <v>3299</v>
      </c>
      <c r="K50" s="86">
        <v>2309</v>
      </c>
      <c r="L50" s="85">
        <v>990</v>
      </c>
      <c r="M50" s="60">
        <f t="shared" si="3"/>
        <v>0</v>
      </c>
      <c r="N50" s="79">
        <v>93</v>
      </c>
      <c r="O50" s="67" t="s">
        <v>11</v>
      </c>
      <c r="P50" s="68" t="s">
        <v>340</v>
      </c>
      <c r="Q50" s="80"/>
    </row>
    <row r="51" spans="1:17" s="7" customFormat="1" ht="54.95" customHeight="1">
      <c r="A51" s="56" t="s">
        <v>17</v>
      </c>
      <c r="B51" s="57" t="s">
        <v>26</v>
      </c>
      <c r="C51" s="58" t="s">
        <v>32</v>
      </c>
      <c r="D51" s="58" t="s">
        <v>77</v>
      </c>
      <c r="E51" s="58" t="s">
        <v>184</v>
      </c>
      <c r="F51" s="77" t="s">
        <v>532</v>
      </c>
      <c r="G51" s="60">
        <f t="shared" si="1"/>
        <v>7714</v>
      </c>
      <c r="H51" s="86">
        <v>5400</v>
      </c>
      <c r="I51" s="85">
        <v>2314</v>
      </c>
      <c r="J51" s="60">
        <f t="shared" si="2"/>
        <v>7714</v>
      </c>
      <c r="K51" s="86">
        <v>5400</v>
      </c>
      <c r="L51" s="85">
        <v>2314</v>
      </c>
      <c r="M51" s="60">
        <f t="shared" si="3"/>
        <v>0</v>
      </c>
      <c r="N51" s="79">
        <v>82</v>
      </c>
      <c r="O51" s="81" t="s">
        <v>515</v>
      </c>
      <c r="P51" s="64" t="s">
        <v>340</v>
      </c>
      <c r="Q51" s="80"/>
    </row>
    <row r="52" spans="1:17" s="7" customFormat="1" ht="54.95" customHeight="1">
      <c r="A52" s="56" t="s">
        <v>17</v>
      </c>
      <c r="B52" s="57" t="s">
        <v>26</v>
      </c>
      <c r="C52" s="58" t="s">
        <v>32</v>
      </c>
      <c r="D52" s="58" t="s">
        <v>78</v>
      </c>
      <c r="E52" s="58" t="s">
        <v>406</v>
      </c>
      <c r="F52" s="77" t="s">
        <v>527</v>
      </c>
      <c r="G52" s="60">
        <f t="shared" si="1"/>
        <v>28571</v>
      </c>
      <c r="H52" s="86">
        <v>20000</v>
      </c>
      <c r="I52" s="85">
        <v>8571</v>
      </c>
      <c r="J52" s="60">
        <f t="shared" si="2"/>
        <v>28571</v>
      </c>
      <c r="K52" s="86">
        <v>20000</v>
      </c>
      <c r="L52" s="85">
        <v>8571</v>
      </c>
      <c r="M52" s="60">
        <f t="shared" si="3"/>
        <v>0</v>
      </c>
      <c r="N52" s="79">
        <v>84</v>
      </c>
      <c r="O52" s="81" t="s">
        <v>515</v>
      </c>
      <c r="P52" s="64" t="s">
        <v>340</v>
      </c>
      <c r="Q52" s="80"/>
    </row>
    <row r="53" spans="1:17" s="7" customFormat="1" ht="54.95" customHeight="1">
      <c r="A53" s="56" t="s">
        <v>17</v>
      </c>
      <c r="B53" s="57" t="s">
        <v>26</v>
      </c>
      <c r="C53" s="58" t="s">
        <v>32</v>
      </c>
      <c r="D53" s="58" t="s">
        <v>348</v>
      </c>
      <c r="E53" s="58" t="s">
        <v>407</v>
      </c>
      <c r="F53" s="77" t="s">
        <v>533</v>
      </c>
      <c r="G53" s="60">
        <f t="shared" si="1"/>
        <v>7450</v>
      </c>
      <c r="H53" s="86">
        <v>5000</v>
      </c>
      <c r="I53" s="85">
        <v>2450</v>
      </c>
      <c r="J53" s="60">
        <f t="shared" si="2"/>
        <v>7450</v>
      </c>
      <c r="K53" s="86">
        <v>5000</v>
      </c>
      <c r="L53" s="85">
        <v>2450</v>
      </c>
      <c r="M53" s="60">
        <f t="shared" si="3"/>
        <v>0</v>
      </c>
      <c r="N53" s="79">
        <v>88</v>
      </c>
      <c r="O53" s="81" t="s">
        <v>515</v>
      </c>
      <c r="P53" s="64" t="s">
        <v>340</v>
      </c>
      <c r="Q53" s="80"/>
    </row>
    <row r="54" spans="1:17" s="7" customFormat="1" ht="54.95" customHeight="1">
      <c r="A54" s="56" t="s">
        <v>17</v>
      </c>
      <c r="B54" s="57" t="s">
        <v>26</v>
      </c>
      <c r="C54" s="58" t="s">
        <v>32</v>
      </c>
      <c r="D54" s="58" t="s">
        <v>250</v>
      </c>
      <c r="E54" s="58" t="s">
        <v>408</v>
      </c>
      <c r="F54" s="77" t="s">
        <v>534</v>
      </c>
      <c r="G54" s="60">
        <f t="shared" si="1"/>
        <v>4286</v>
      </c>
      <c r="H54" s="86">
        <v>3000</v>
      </c>
      <c r="I54" s="85">
        <v>1286</v>
      </c>
      <c r="J54" s="60">
        <f t="shared" si="2"/>
        <v>4286</v>
      </c>
      <c r="K54" s="86">
        <v>3000</v>
      </c>
      <c r="L54" s="85">
        <v>1286</v>
      </c>
      <c r="M54" s="60">
        <f t="shared" si="3"/>
        <v>0</v>
      </c>
      <c r="N54" s="79">
        <v>93</v>
      </c>
      <c r="O54" s="67" t="s">
        <v>11</v>
      </c>
      <c r="P54" s="68" t="s">
        <v>340</v>
      </c>
      <c r="Q54" s="80"/>
    </row>
    <row r="55" spans="1:17" s="7" customFormat="1" ht="54.95" customHeight="1">
      <c r="A55" s="56" t="s">
        <v>17</v>
      </c>
      <c r="B55" s="57" t="s">
        <v>26</v>
      </c>
      <c r="C55" s="58" t="s">
        <v>32</v>
      </c>
      <c r="D55" s="58" t="s">
        <v>79</v>
      </c>
      <c r="E55" s="58" t="s">
        <v>409</v>
      </c>
      <c r="F55" s="77" t="s">
        <v>535</v>
      </c>
      <c r="G55" s="60">
        <f t="shared" si="1"/>
        <v>5714</v>
      </c>
      <c r="H55" s="86">
        <v>4000</v>
      </c>
      <c r="I55" s="85">
        <v>1714</v>
      </c>
      <c r="J55" s="60">
        <f t="shared" si="2"/>
        <v>5714</v>
      </c>
      <c r="K55" s="86">
        <v>4000</v>
      </c>
      <c r="L55" s="85">
        <v>1714</v>
      </c>
      <c r="M55" s="60">
        <f t="shared" si="3"/>
        <v>0</v>
      </c>
      <c r="N55" s="79">
        <v>84</v>
      </c>
      <c r="O55" s="81" t="s">
        <v>515</v>
      </c>
      <c r="P55" s="64" t="s">
        <v>340</v>
      </c>
      <c r="Q55" s="80"/>
    </row>
    <row r="56" spans="1:17" s="7" customFormat="1" ht="54.95" customHeight="1">
      <c r="A56" s="56" t="s">
        <v>17</v>
      </c>
      <c r="B56" s="57" t="s">
        <v>27</v>
      </c>
      <c r="C56" s="58" t="s">
        <v>33</v>
      </c>
      <c r="D56" s="58" t="s">
        <v>349</v>
      </c>
      <c r="E56" s="58" t="s">
        <v>410</v>
      </c>
      <c r="F56" s="77" t="s">
        <v>536</v>
      </c>
      <c r="G56" s="60">
        <f t="shared" si="1"/>
        <v>250000</v>
      </c>
      <c r="H56" s="86">
        <v>250000</v>
      </c>
      <c r="I56" s="79"/>
      <c r="J56" s="60">
        <f t="shared" si="2"/>
        <v>250000</v>
      </c>
      <c r="K56" s="79">
        <v>250000</v>
      </c>
      <c r="L56" s="79"/>
      <c r="M56" s="60">
        <f t="shared" si="3"/>
        <v>0</v>
      </c>
      <c r="N56" s="79">
        <v>100</v>
      </c>
      <c r="O56" s="67" t="s">
        <v>11</v>
      </c>
      <c r="P56" s="68" t="s">
        <v>340</v>
      </c>
      <c r="Q56" s="80"/>
    </row>
    <row r="57" spans="1:17" s="7" customFormat="1" ht="54.95" customHeight="1">
      <c r="A57" s="56" t="s">
        <v>17</v>
      </c>
      <c r="B57" s="57" t="s">
        <v>26</v>
      </c>
      <c r="C57" s="58" t="s">
        <v>32</v>
      </c>
      <c r="D57" s="58" t="s">
        <v>251</v>
      </c>
      <c r="E57" s="58" t="s">
        <v>281</v>
      </c>
      <c r="F57" s="77" t="s">
        <v>537</v>
      </c>
      <c r="G57" s="60">
        <f t="shared" si="1"/>
        <v>5200</v>
      </c>
      <c r="H57" s="86">
        <v>3640</v>
      </c>
      <c r="I57" s="85">
        <f t="shared" ref="I57" si="4">H57/7*3</f>
        <v>1560</v>
      </c>
      <c r="J57" s="60">
        <f t="shared" si="2"/>
        <v>5200</v>
      </c>
      <c r="K57" s="86">
        <v>3640</v>
      </c>
      <c r="L57" s="85">
        <f t="shared" ref="L57" si="5">K57/7*3</f>
        <v>1560</v>
      </c>
      <c r="M57" s="60">
        <f t="shared" si="3"/>
        <v>0</v>
      </c>
      <c r="N57" s="79">
        <v>93</v>
      </c>
      <c r="O57" s="67" t="s">
        <v>11</v>
      </c>
      <c r="P57" s="68" t="s">
        <v>340</v>
      </c>
      <c r="Q57" s="80"/>
    </row>
    <row r="58" spans="1:17" s="7" customFormat="1" ht="54.95" customHeight="1">
      <c r="A58" s="56" t="s">
        <v>17</v>
      </c>
      <c r="B58" s="57" t="s">
        <v>24</v>
      </c>
      <c r="C58" s="58" t="s">
        <v>30</v>
      </c>
      <c r="D58" s="58" t="s">
        <v>80</v>
      </c>
      <c r="E58" s="58" t="s">
        <v>185</v>
      </c>
      <c r="F58" s="77" t="s">
        <v>538</v>
      </c>
      <c r="G58" s="60">
        <f t="shared" si="1"/>
        <v>221000</v>
      </c>
      <c r="H58" s="86">
        <v>221000</v>
      </c>
      <c r="I58" s="85">
        <v>0</v>
      </c>
      <c r="J58" s="60">
        <f t="shared" si="2"/>
        <v>221000</v>
      </c>
      <c r="K58" s="86">
        <v>221000</v>
      </c>
      <c r="L58" s="85">
        <v>0</v>
      </c>
      <c r="M58" s="60">
        <f t="shared" si="3"/>
        <v>0</v>
      </c>
      <c r="N58" s="79">
        <v>91</v>
      </c>
      <c r="O58" s="67" t="s">
        <v>11</v>
      </c>
      <c r="P58" s="68" t="s">
        <v>340</v>
      </c>
      <c r="Q58" s="80"/>
    </row>
    <row r="59" spans="1:17" s="7" customFormat="1" ht="54.95" customHeight="1">
      <c r="A59" s="56" t="s">
        <v>17</v>
      </c>
      <c r="B59" s="57" t="s">
        <v>25</v>
      </c>
      <c r="C59" s="58" t="s">
        <v>31</v>
      </c>
      <c r="D59" s="58" t="s">
        <v>80</v>
      </c>
      <c r="E59" s="58" t="s">
        <v>234</v>
      </c>
      <c r="F59" s="77" t="s">
        <v>538</v>
      </c>
      <c r="G59" s="60">
        <f t="shared" si="1"/>
        <v>113236</v>
      </c>
      <c r="H59" s="86">
        <v>113236</v>
      </c>
      <c r="I59" s="85">
        <v>0</v>
      </c>
      <c r="J59" s="60">
        <f t="shared" si="2"/>
        <v>113236</v>
      </c>
      <c r="K59" s="86">
        <v>113236</v>
      </c>
      <c r="L59" s="85">
        <v>0</v>
      </c>
      <c r="M59" s="60">
        <f t="shared" si="3"/>
        <v>0</v>
      </c>
      <c r="N59" s="79">
        <v>91</v>
      </c>
      <c r="O59" s="67" t="s">
        <v>11</v>
      </c>
      <c r="P59" s="68" t="s">
        <v>340</v>
      </c>
      <c r="Q59" s="80"/>
    </row>
    <row r="60" spans="1:17" s="7" customFormat="1" ht="54.95" customHeight="1">
      <c r="A60" s="56" t="s">
        <v>17</v>
      </c>
      <c r="B60" s="57" t="s">
        <v>25</v>
      </c>
      <c r="C60" s="58" t="s">
        <v>31</v>
      </c>
      <c r="D60" s="58" t="s">
        <v>80</v>
      </c>
      <c r="E60" s="58" t="s">
        <v>411</v>
      </c>
      <c r="F60" s="77" t="s">
        <v>538</v>
      </c>
      <c r="G60" s="60">
        <f t="shared" si="1"/>
        <v>25000</v>
      </c>
      <c r="H60" s="86">
        <v>25000</v>
      </c>
      <c r="I60" s="85">
        <v>0</v>
      </c>
      <c r="J60" s="60">
        <f t="shared" si="2"/>
        <v>25000</v>
      </c>
      <c r="K60" s="86">
        <v>25000</v>
      </c>
      <c r="L60" s="85">
        <v>0</v>
      </c>
      <c r="M60" s="60">
        <f t="shared" si="3"/>
        <v>0</v>
      </c>
      <c r="N60" s="79">
        <v>91</v>
      </c>
      <c r="O60" s="67" t="s">
        <v>11</v>
      </c>
      <c r="P60" s="68" t="s">
        <v>340</v>
      </c>
      <c r="Q60" s="80"/>
    </row>
    <row r="61" spans="1:17" s="7" customFormat="1" ht="54.95" customHeight="1">
      <c r="A61" s="56" t="s">
        <v>17</v>
      </c>
      <c r="B61" s="57" t="s">
        <v>24</v>
      </c>
      <c r="C61" s="58" t="s">
        <v>30</v>
      </c>
      <c r="D61" s="58" t="s">
        <v>81</v>
      </c>
      <c r="E61" s="58" t="s">
        <v>412</v>
      </c>
      <c r="F61" s="77" t="s">
        <v>538</v>
      </c>
      <c r="G61" s="60">
        <f t="shared" si="1"/>
        <v>50000</v>
      </c>
      <c r="H61" s="86">
        <v>50000</v>
      </c>
      <c r="I61" s="85">
        <v>0</v>
      </c>
      <c r="J61" s="60">
        <f t="shared" si="2"/>
        <v>50000</v>
      </c>
      <c r="K61" s="86">
        <v>50000</v>
      </c>
      <c r="L61" s="85">
        <v>0</v>
      </c>
      <c r="M61" s="60">
        <f t="shared" si="3"/>
        <v>0</v>
      </c>
      <c r="N61" s="79">
        <v>91</v>
      </c>
      <c r="O61" s="67" t="s">
        <v>11</v>
      </c>
      <c r="P61" s="68" t="s">
        <v>340</v>
      </c>
      <c r="Q61" s="80"/>
    </row>
    <row r="62" spans="1:17" s="7" customFormat="1" ht="54.95" customHeight="1">
      <c r="A62" s="56" t="s">
        <v>17</v>
      </c>
      <c r="B62" s="57" t="s">
        <v>24</v>
      </c>
      <c r="C62" s="58" t="s">
        <v>30</v>
      </c>
      <c r="D62" s="58" t="s">
        <v>82</v>
      </c>
      <c r="E62" s="58" t="s">
        <v>186</v>
      </c>
      <c r="F62" s="77" t="s">
        <v>500</v>
      </c>
      <c r="G62" s="60">
        <f t="shared" si="1"/>
        <v>11429</v>
      </c>
      <c r="H62" s="86">
        <v>8000</v>
      </c>
      <c r="I62" s="85">
        <v>3429</v>
      </c>
      <c r="J62" s="60">
        <f t="shared" si="2"/>
        <v>11429</v>
      </c>
      <c r="K62" s="86">
        <v>8000</v>
      </c>
      <c r="L62" s="85">
        <v>3429</v>
      </c>
      <c r="M62" s="60">
        <f t="shared" si="3"/>
        <v>0</v>
      </c>
      <c r="N62" s="79">
        <v>84</v>
      </c>
      <c r="O62" s="81" t="s">
        <v>515</v>
      </c>
      <c r="P62" s="64" t="s">
        <v>340</v>
      </c>
      <c r="Q62" s="80"/>
    </row>
    <row r="63" spans="1:17" s="7" customFormat="1" ht="54.95" customHeight="1">
      <c r="A63" s="56" t="s">
        <v>17</v>
      </c>
      <c r="B63" s="57" t="s">
        <v>24</v>
      </c>
      <c r="C63" s="58" t="s">
        <v>30</v>
      </c>
      <c r="D63" s="58" t="s">
        <v>248</v>
      </c>
      <c r="E63" s="58" t="s">
        <v>413</v>
      </c>
      <c r="F63" s="77" t="s">
        <v>539</v>
      </c>
      <c r="G63" s="60">
        <f t="shared" si="1"/>
        <v>30493</v>
      </c>
      <c r="H63" s="86">
        <v>21000</v>
      </c>
      <c r="I63" s="85">
        <v>9493</v>
      </c>
      <c r="J63" s="60">
        <f t="shared" si="2"/>
        <v>30493</v>
      </c>
      <c r="K63" s="86">
        <v>21000</v>
      </c>
      <c r="L63" s="85">
        <v>9493</v>
      </c>
      <c r="M63" s="60">
        <f t="shared" si="3"/>
        <v>0</v>
      </c>
      <c r="N63" s="79">
        <v>84</v>
      </c>
      <c r="O63" s="81" t="s">
        <v>515</v>
      </c>
      <c r="P63" s="64" t="s">
        <v>340</v>
      </c>
      <c r="Q63" s="80"/>
    </row>
    <row r="64" spans="1:17" s="7" customFormat="1" ht="54.95" customHeight="1">
      <c r="A64" s="56" t="s">
        <v>17</v>
      </c>
      <c r="B64" s="57" t="s">
        <v>24</v>
      </c>
      <c r="C64" s="58" t="s">
        <v>30</v>
      </c>
      <c r="D64" s="58" t="s">
        <v>74</v>
      </c>
      <c r="E64" s="58" t="s">
        <v>182</v>
      </c>
      <c r="F64" s="77" t="s">
        <v>540</v>
      </c>
      <c r="G64" s="60">
        <f t="shared" si="1"/>
        <v>4286</v>
      </c>
      <c r="H64" s="86">
        <v>3000</v>
      </c>
      <c r="I64" s="85">
        <v>1286</v>
      </c>
      <c r="J64" s="60">
        <f t="shared" si="2"/>
        <v>4286</v>
      </c>
      <c r="K64" s="86">
        <v>3000</v>
      </c>
      <c r="L64" s="85">
        <v>1286</v>
      </c>
      <c r="M64" s="60">
        <f t="shared" si="3"/>
        <v>0</v>
      </c>
      <c r="N64" s="79">
        <v>91</v>
      </c>
      <c r="O64" s="67" t="s">
        <v>11</v>
      </c>
      <c r="P64" s="68" t="s">
        <v>340</v>
      </c>
      <c r="Q64" s="80"/>
    </row>
    <row r="65" spans="1:17" s="7" customFormat="1" ht="54.95" customHeight="1">
      <c r="A65" s="56" t="s">
        <v>17</v>
      </c>
      <c r="B65" s="57" t="s">
        <v>24</v>
      </c>
      <c r="C65" s="58" t="s">
        <v>30</v>
      </c>
      <c r="D65" s="58" t="s">
        <v>83</v>
      </c>
      <c r="E65" s="58" t="s">
        <v>414</v>
      </c>
      <c r="F65" s="77" t="s">
        <v>541</v>
      </c>
      <c r="G65" s="60">
        <f t="shared" si="1"/>
        <v>18000</v>
      </c>
      <c r="H65" s="86">
        <v>12600</v>
      </c>
      <c r="I65" s="85">
        <v>5400</v>
      </c>
      <c r="J65" s="60">
        <f t="shared" si="2"/>
        <v>18000</v>
      </c>
      <c r="K65" s="86">
        <v>12600</v>
      </c>
      <c r="L65" s="85">
        <v>5400</v>
      </c>
      <c r="M65" s="60">
        <f t="shared" si="3"/>
        <v>0</v>
      </c>
      <c r="N65" s="79">
        <v>86</v>
      </c>
      <c r="O65" s="81" t="s">
        <v>515</v>
      </c>
      <c r="P65" s="64" t="s">
        <v>340</v>
      </c>
      <c r="Q65" s="80"/>
    </row>
    <row r="66" spans="1:17" s="7" customFormat="1" ht="54.95" customHeight="1">
      <c r="A66" s="56" t="s">
        <v>17</v>
      </c>
      <c r="B66" s="57" t="s">
        <v>24</v>
      </c>
      <c r="C66" s="58" t="s">
        <v>30</v>
      </c>
      <c r="D66" s="58" t="s">
        <v>350</v>
      </c>
      <c r="E66" s="58" t="s">
        <v>415</v>
      </c>
      <c r="F66" s="77" t="s">
        <v>542</v>
      </c>
      <c r="G66" s="60">
        <f t="shared" si="1"/>
        <v>10000</v>
      </c>
      <c r="H66" s="86">
        <v>7000</v>
      </c>
      <c r="I66" s="85">
        <v>3000</v>
      </c>
      <c r="J66" s="60">
        <f t="shared" si="2"/>
        <v>10000</v>
      </c>
      <c r="K66" s="86">
        <v>7000</v>
      </c>
      <c r="L66" s="85">
        <v>3000</v>
      </c>
      <c r="M66" s="60">
        <f t="shared" si="3"/>
        <v>0</v>
      </c>
      <c r="N66" s="79">
        <v>80</v>
      </c>
      <c r="O66" s="81" t="s">
        <v>515</v>
      </c>
      <c r="P66" s="64" t="s">
        <v>340</v>
      </c>
      <c r="Q66" s="80"/>
    </row>
    <row r="67" spans="1:17" s="7" customFormat="1" ht="54.95" customHeight="1">
      <c r="A67" s="56" t="s">
        <v>17</v>
      </c>
      <c r="B67" s="57" t="s">
        <v>27</v>
      </c>
      <c r="C67" s="58" t="s">
        <v>33</v>
      </c>
      <c r="D67" s="58" t="s">
        <v>85</v>
      </c>
      <c r="E67" s="58" t="s">
        <v>188</v>
      </c>
      <c r="F67" s="77" t="s">
        <v>543</v>
      </c>
      <c r="G67" s="60">
        <f t="shared" si="1"/>
        <v>60000</v>
      </c>
      <c r="H67" s="86">
        <v>60000</v>
      </c>
      <c r="I67" s="79"/>
      <c r="J67" s="60">
        <f t="shared" si="2"/>
        <v>60000</v>
      </c>
      <c r="K67" s="79">
        <v>60000</v>
      </c>
      <c r="L67" s="79"/>
      <c r="M67" s="60">
        <f t="shared" si="3"/>
        <v>0</v>
      </c>
      <c r="N67" s="79">
        <v>100</v>
      </c>
      <c r="O67" s="67" t="s">
        <v>11</v>
      </c>
      <c r="P67" s="68" t="s">
        <v>340</v>
      </c>
      <c r="Q67" s="80"/>
    </row>
    <row r="68" spans="1:17" s="7" customFormat="1" ht="54.95" customHeight="1">
      <c r="A68" s="56" t="s">
        <v>17</v>
      </c>
      <c r="B68" s="57" t="s">
        <v>26</v>
      </c>
      <c r="C68" s="58" t="s">
        <v>32</v>
      </c>
      <c r="D68" s="58" t="s">
        <v>86</v>
      </c>
      <c r="E68" s="58" t="s">
        <v>416</v>
      </c>
      <c r="F68" s="77" t="s">
        <v>548</v>
      </c>
      <c r="G68" s="60">
        <f t="shared" si="1"/>
        <v>150000</v>
      </c>
      <c r="H68" s="86">
        <v>150000</v>
      </c>
      <c r="I68" s="79">
        <v>0</v>
      </c>
      <c r="J68" s="60">
        <f t="shared" si="2"/>
        <v>150000</v>
      </c>
      <c r="K68" s="79">
        <v>150000</v>
      </c>
      <c r="L68" s="79">
        <v>0</v>
      </c>
      <c r="M68" s="60">
        <f t="shared" si="3"/>
        <v>0</v>
      </c>
      <c r="N68" s="79">
        <v>100</v>
      </c>
      <c r="O68" s="67" t="s">
        <v>11</v>
      </c>
      <c r="P68" s="68" t="s">
        <v>340</v>
      </c>
      <c r="Q68" s="80"/>
    </row>
    <row r="69" spans="1:17" s="7" customFormat="1" ht="54.95" customHeight="1">
      <c r="A69" s="56" t="s">
        <v>17</v>
      </c>
      <c r="B69" s="57" t="s">
        <v>24</v>
      </c>
      <c r="C69" s="58" t="s">
        <v>30</v>
      </c>
      <c r="D69" s="58" t="s">
        <v>351</v>
      </c>
      <c r="E69" s="58" t="s">
        <v>417</v>
      </c>
      <c r="F69" s="77" t="s">
        <v>549</v>
      </c>
      <c r="G69" s="60">
        <f t="shared" si="1"/>
        <v>3000</v>
      </c>
      <c r="H69" s="86">
        <v>3000</v>
      </c>
      <c r="I69" s="79">
        <v>0</v>
      </c>
      <c r="J69" s="60">
        <f t="shared" si="2"/>
        <v>3000</v>
      </c>
      <c r="K69" s="79">
        <v>3000</v>
      </c>
      <c r="L69" s="79">
        <v>0</v>
      </c>
      <c r="M69" s="60">
        <f t="shared" si="3"/>
        <v>0</v>
      </c>
      <c r="N69" s="79">
        <v>100</v>
      </c>
      <c r="O69" s="67" t="s">
        <v>11</v>
      </c>
      <c r="P69" s="68" t="s">
        <v>340</v>
      </c>
      <c r="Q69" s="80"/>
    </row>
    <row r="70" spans="1:17" s="7" customFormat="1" ht="54.95" customHeight="1">
      <c r="A70" s="56" t="s">
        <v>17</v>
      </c>
      <c r="B70" s="57" t="s">
        <v>24</v>
      </c>
      <c r="C70" s="58" t="s">
        <v>30</v>
      </c>
      <c r="D70" s="58" t="s">
        <v>351</v>
      </c>
      <c r="E70" s="58" t="s">
        <v>418</v>
      </c>
      <c r="F70" s="77" t="s">
        <v>341</v>
      </c>
      <c r="G70" s="60">
        <f t="shared" si="1"/>
        <v>2500</v>
      </c>
      <c r="H70" s="86">
        <v>2500</v>
      </c>
      <c r="I70" s="79">
        <v>0</v>
      </c>
      <c r="J70" s="60">
        <f t="shared" si="2"/>
        <v>2500</v>
      </c>
      <c r="K70" s="79">
        <v>2500</v>
      </c>
      <c r="L70" s="79">
        <v>0</v>
      </c>
      <c r="M70" s="60">
        <f t="shared" si="3"/>
        <v>0</v>
      </c>
      <c r="N70" s="79">
        <v>100</v>
      </c>
      <c r="O70" s="67" t="s">
        <v>11</v>
      </c>
      <c r="P70" s="68" t="s">
        <v>340</v>
      </c>
      <c r="Q70" s="80"/>
    </row>
    <row r="71" spans="1:17" s="7" customFormat="1" ht="54.95" customHeight="1">
      <c r="A71" s="56" t="s">
        <v>17</v>
      </c>
      <c r="B71" s="57" t="s">
        <v>24</v>
      </c>
      <c r="C71" s="58" t="s">
        <v>30</v>
      </c>
      <c r="D71" s="58" t="s">
        <v>87</v>
      </c>
      <c r="E71" s="58" t="s">
        <v>419</v>
      </c>
      <c r="F71" s="88" t="s">
        <v>550</v>
      </c>
      <c r="G71" s="60">
        <f t="shared" ref="G71:G134" si="6">H71+I71</f>
        <v>25000</v>
      </c>
      <c r="H71" s="86">
        <v>25000</v>
      </c>
      <c r="I71" s="79">
        <v>0</v>
      </c>
      <c r="J71" s="60">
        <f t="shared" ref="J71:J134" si="7">K71+L71</f>
        <v>25000</v>
      </c>
      <c r="K71" s="79">
        <v>25000</v>
      </c>
      <c r="L71" s="79">
        <v>0</v>
      </c>
      <c r="M71" s="60">
        <f t="shared" ref="M71:M134" si="8">H71-K71</f>
        <v>0</v>
      </c>
      <c r="N71" s="79">
        <v>100</v>
      </c>
      <c r="O71" s="67" t="s">
        <v>11</v>
      </c>
      <c r="P71" s="68" t="s">
        <v>340</v>
      </c>
      <c r="Q71" s="80"/>
    </row>
    <row r="72" spans="1:17" s="7" customFormat="1" ht="54.95" customHeight="1">
      <c r="A72" s="56" t="s">
        <v>16</v>
      </c>
      <c r="B72" s="57" t="s">
        <v>25</v>
      </c>
      <c r="C72" s="58" t="s">
        <v>31</v>
      </c>
      <c r="D72" s="58" t="s">
        <v>47</v>
      </c>
      <c r="E72" s="58" t="s">
        <v>148</v>
      </c>
      <c r="F72" s="77"/>
      <c r="G72" s="60">
        <f t="shared" si="6"/>
        <v>0</v>
      </c>
      <c r="H72" s="61">
        <v>0</v>
      </c>
      <c r="I72" s="79"/>
      <c r="J72" s="60">
        <f t="shared" si="7"/>
        <v>0</v>
      </c>
      <c r="K72" s="79"/>
      <c r="L72" s="79"/>
      <c r="M72" s="60">
        <f t="shared" si="8"/>
        <v>0</v>
      </c>
      <c r="N72" s="89"/>
      <c r="O72" s="81"/>
      <c r="P72" s="81"/>
      <c r="Q72" s="80"/>
    </row>
    <row r="73" spans="1:17" s="7" customFormat="1" ht="54.95" customHeight="1">
      <c r="A73" s="56" t="s">
        <v>16</v>
      </c>
      <c r="B73" s="57" t="s">
        <v>25</v>
      </c>
      <c r="C73" s="58" t="s">
        <v>31</v>
      </c>
      <c r="D73" s="58" t="s">
        <v>47</v>
      </c>
      <c r="E73" s="58" t="s">
        <v>149</v>
      </c>
      <c r="F73" s="77" t="s">
        <v>622</v>
      </c>
      <c r="G73" s="60">
        <f t="shared" si="6"/>
        <v>13000</v>
      </c>
      <c r="H73" s="61">
        <v>13000</v>
      </c>
      <c r="I73" s="79"/>
      <c r="J73" s="60">
        <f t="shared" si="7"/>
        <v>13000</v>
      </c>
      <c r="K73" s="79">
        <v>13000</v>
      </c>
      <c r="L73" s="79"/>
      <c r="M73" s="60">
        <f t="shared" si="8"/>
        <v>0</v>
      </c>
      <c r="N73" s="89">
        <v>90</v>
      </c>
      <c r="O73" s="67" t="s">
        <v>11</v>
      </c>
      <c r="P73" s="68" t="s">
        <v>340</v>
      </c>
      <c r="Q73" s="80"/>
    </row>
    <row r="74" spans="1:17" s="7" customFormat="1" ht="54.95" customHeight="1">
      <c r="A74" s="56" t="s">
        <v>16</v>
      </c>
      <c r="B74" s="57" t="s">
        <v>25</v>
      </c>
      <c r="C74" s="58" t="s">
        <v>31</v>
      </c>
      <c r="D74" s="58" t="s">
        <v>47</v>
      </c>
      <c r="E74" s="58" t="s">
        <v>623</v>
      </c>
      <c r="F74" s="77" t="s">
        <v>624</v>
      </c>
      <c r="G74" s="60">
        <f t="shared" si="6"/>
        <v>13000</v>
      </c>
      <c r="H74" s="61">
        <v>13000</v>
      </c>
      <c r="I74" s="79"/>
      <c r="J74" s="60">
        <f t="shared" si="7"/>
        <v>13000</v>
      </c>
      <c r="K74" s="79">
        <v>13000</v>
      </c>
      <c r="L74" s="79"/>
      <c r="M74" s="60">
        <f t="shared" si="8"/>
        <v>0</v>
      </c>
      <c r="N74" s="89">
        <v>90</v>
      </c>
      <c r="O74" s="67" t="s">
        <v>11</v>
      </c>
      <c r="P74" s="68" t="s">
        <v>340</v>
      </c>
      <c r="Q74" s="80"/>
    </row>
    <row r="75" spans="1:17" s="7" customFormat="1" ht="54.95" customHeight="1">
      <c r="A75" s="56" t="s">
        <v>16</v>
      </c>
      <c r="B75" s="57" t="s">
        <v>25</v>
      </c>
      <c r="C75" s="58" t="s">
        <v>31</v>
      </c>
      <c r="D75" s="58" t="s">
        <v>47</v>
      </c>
      <c r="E75" s="58" t="s">
        <v>625</v>
      </c>
      <c r="F75" s="77" t="s">
        <v>626</v>
      </c>
      <c r="G75" s="60">
        <f t="shared" si="6"/>
        <v>15000</v>
      </c>
      <c r="H75" s="61">
        <v>15000</v>
      </c>
      <c r="I75" s="79"/>
      <c r="J75" s="60">
        <f t="shared" si="7"/>
        <v>15000</v>
      </c>
      <c r="K75" s="79">
        <v>15000</v>
      </c>
      <c r="L75" s="79"/>
      <c r="M75" s="60">
        <f t="shared" si="8"/>
        <v>0</v>
      </c>
      <c r="N75" s="89">
        <v>90</v>
      </c>
      <c r="O75" s="67" t="s">
        <v>11</v>
      </c>
      <c r="P75" s="68" t="s">
        <v>340</v>
      </c>
      <c r="Q75" s="80"/>
    </row>
    <row r="76" spans="1:17" s="7" customFormat="1" ht="54.95" customHeight="1">
      <c r="A76" s="56" t="s">
        <v>16</v>
      </c>
      <c r="B76" s="57" t="s">
        <v>25</v>
      </c>
      <c r="C76" s="58" t="s">
        <v>31</v>
      </c>
      <c r="D76" s="58" t="s">
        <v>47</v>
      </c>
      <c r="E76" s="58" t="s">
        <v>627</v>
      </c>
      <c r="F76" s="77" t="s">
        <v>502</v>
      </c>
      <c r="G76" s="60">
        <f t="shared" si="6"/>
        <v>13000</v>
      </c>
      <c r="H76" s="61">
        <v>13000</v>
      </c>
      <c r="I76" s="79"/>
      <c r="J76" s="60">
        <f t="shared" si="7"/>
        <v>13000</v>
      </c>
      <c r="K76" s="79">
        <v>13000</v>
      </c>
      <c r="L76" s="79"/>
      <c r="M76" s="60">
        <f t="shared" si="8"/>
        <v>0</v>
      </c>
      <c r="N76" s="89">
        <v>95</v>
      </c>
      <c r="O76" s="67" t="s">
        <v>11</v>
      </c>
      <c r="P76" s="68" t="s">
        <v>340</v>
      </c>
      <c r="Q76" s="80"/>
    </row>
    <row r="77" spans="1:17" s="7" customFormat="1" ht="54.95" customHeight="1">
      <c r="A77" s="56" t="s">
        <v>16</v>
      </c>
      <c r="B77" s="57" t="s">
        <v>25</v>
      </c>
      <c r="C77" s="58" t="s">
        <v>31</v>
      </c>
      <c r="D77" s="58" t="s">
        <v>47</v>
      </c>
      <c r="E77" s="58" t="s">
        <v>628</v>
      </c>
      <c r="F77" s="77" t="s">
        <v>629</v>
      </c>
      <c r="G77" s="60">
        <f t="shared" si="6"/>
        <v>13000</v>
      </c>
      <c r="H77" s="61">
        <v>13000</v>
      </c>
      <c r="I77" s="79"/>
      <c r="J77" s="60">
        <f t="shared" si="7"/>
        <v>12213</v>
      </c>
      <c r="K77" s="79">
        <v>12213</v>
      </c>
      <c r="L77" s="79"/>
      <c r="M77" s="60">
        <f t="shared" si="8"/>
        <v>787</v>
      </c>
      <c r="N77" s="89">
        <v>90</v>
      </c>
      <c r="O77" s="67" t="s">
        <v>11</v>
      </c>
      <c r="P77" s="68" t="s">
        <v>340</v>
      </c>
      <c r="Q77" s="80"/>
    </row>
    <row r="78" spans="1:17" s="7" customFormat="1" ht="54.95" customHeight="1">
      <c r="A78" s="56" t="s">
        <v>16</v>
      </c>
      <c r="B78" s="57" t="s">
        <v>25</v>
      </c>
      <c r="C78" s="58" t="s">
        <v>31</v>
      </c>
      <c r="D78" s="58" t="s">
        <v>47</v>
      </c>
      <c r="E78" s="58" t="s">
        <v>630</v>
      </c>
      <c r="F78" s="77" t="s">
        <v>631</v>
      </c>
      <c r="G78" s="60">
        <f t="shared" si="6"/>
        <v>13000</v>
      </c>
      <c r="H78" s="61">
        <v>13000</v>
      </c>
      <c r="I78" s="79"/>
      <c r="J78" s="60">
        <f t="shared" si="7"/>
        <v>12982</v>
      </c>
      <c r="K78" s="79">
        <v>12982</v>
      </c>
      <c r="L78" s="79"/>
      <c r="M78" s="60">
        <f t="shared" si="8"/>
        <v>18</v>
      </c>
      <c r="N78" s="89">
        <v>95</v>
      </c>
      <c r="O78" s="67" t="s">
        <v>11</v>
      </c>
      <c r="P78" s="68" t="s">
        <v>340</v>
      </c>
      <c r="Q78" s="82"/>
    </row>
    <row r="79" spans="1:17" s="7" customFormat="1" ht="54.95" customHeight="1">
      <c r="A79" s="56" t="s">
        <v>16</v>
      </c>
      <c r="B79" s="57" t="s">
        <v>25</v>
      </c>
      <c r="C79" s="58" t="s">
        <v>31</v>
      </c>
      <c r="D79" s="58" t="s">
        <v>47</v>
      </c>
      <c r="E79" s="58" t="s">
        <v>632</v>
      </c>
      <c r="F79" s="77" t="s">
        <v>633</v>
      </c>
      <c r="G79" s="60">
        <f t="shared" si="6"/>
        <v>9000</v>
      </c>
      <c r="H79" s="61">
        <v>9000</v>
      </c>
      <c r="I79" s="79"/>
      <c r="J79" s="60">
        <f t="shared" si="7"/>
        <v>9000</v>
      </c>
      <c r="K79" s="79">
        <v>9000</v>
      </c>
      <c r="L79" s="79"/>
      <c r="M79" s="60">
        <f t="shared" si="8"/>
        <v>0</v>
      </c>
      <c r="N79" s="89">
        <v>95</v>
      </c>
      <c r="O79" s="67" t="s">
        <v>11</v>
      </c>
      <c r="P79" s="68" t="s">
        <v>340</v>
      </c>
      <c r="Q79" s="80"/>
    </row>
    <row r="80" spans="1:17" s="7" customFormat="1" ht="54.95" customHeight="1">
      <c r="A80" s="56" t="s">
        <v>16</v>
      </c>
      <c r="B80" s="57" t="s">
        <v>25</v>
      </c>
      <c r="C80" s="58" t="s">
        <v>31</v>
      </c>
      <c r="D80" s="58" t="s">
        <v>47</v>
      </c>
      <c r="E80" s="58" t="s">
        <v>634</v>
      </c>
      <c r="F80" s="77" t="s">
        <v>635</v>
      </c>
      <c r="G80" s="60">
        <f t="shared" si="6"/>
        <v>15000</v>
      </c>
      <c r="H80" s="61">
        <v>15000</v>
      </c>
      <c r="I80" s="79"/>
      <c r="J80" s="60">
        <f t="shared" si="7"/>
        <v>15000</v>
      </c>
      <c r="K80" s="79">
        <v>15000</v>
      </c>
      <c r="L80" s="79"/>
      <c r="M80" s="60">
        <f t="shared" si="8"/>
        <v>0</v>
      </c>
      <c r="N80" s="89">
        <v>95</v>
      </c>
      <c r="O80" s="67" t="s">
        <v>11</v>
      </c>
      <c r="P80" s="68" t="s">
        <v>340</v>
      </c>
      <c r="Q80" s="80"/>
    </row>
    <row r="81" spans="1:17" s="7" customFormat="1" ht="54.95" customHeight="1">
      <c r="A81" s="56" t="s">
        <v>16</v>
      </c>
      <c r="B81" s="57" t="s">
        <v>25</v>
      </c>
      <c r="C81" s="58" t="s">
        <v>31</v>
      </c>
      <c r="D81" s="58" t="s">
        <v>47</v>
      </c>
      <c r="E81" s="58" t="s">
        <v>636</v>
      </c>
      <c r="F81" s="77" t="s">
        <v>637</v>
      </c>
      <c r="G81" s="60">
        <f t="shared" si="6"/>
        <v>2000</v>
      </c>
      <c r="H81" s="61">
        <v>2000</v>
      </c>
      <c r="I81" s="79"/>
      <c r="J81" s="60">
        <f t="shared" si="7"/>
        <v>2000</v>
      </c>
      <c r="K81" s="79">
        <v>2000</v>
      </c>
      <c r="L81" s="79"/>
      <c r="M81" s="60">
        <f t="shared" si="8"/>
        <v>0</v>
      </c>
      <c r="N81" s="89">
        <v>95</v>
      </c>
      <c r="O81" s="67" t="s">
        <v>11</v>
      </c>
      <c r="P81" s="68" t="s">
        <v>340</v>
      </c>
      <c r="Q81" s="80"/>
    </row>
    <row r="82" spans="1:17" s="7" customFormat="1" ht="54.95" customHeight="1">
      <c r="A82" s="56" t="s">
        <v>16</v>
      </c>
      <c r="B82" s="57" t="s">
        <v>26</v>
      </c>
      <c r="C82" s="58" t="s">
        <v>32</v>
      </c>
      <c r="D82" s="58" t="s">
        <v>47</v>
      </c>
      <c r="E82" s="58" t="s">
        <v>150</v>
      </c>
      <c r="F82" s="77"/>
      <c r="G82" s="60">
        <f t="shared" si="6"/>
        <v>0</v>
      </c>
      <c r="H82" s="61">
        <v>0</v>
      </c>
      <c r="I82" s="79"/>
      <c r="J82" s="60">
        <f t="shared" si="7"/>
        <v>0</v>
      </c>
      <c r="K82" s="79"/>
      <c r="L82" s="79"/>
      <c r="M82" s="60">
        <f t="shared" si="8"/>
        <v>0</v>
      </c>
      <c r="N82" s="89"/>
      <c r="O82" s="81"/>
      <c r="P82" s="81"/>
      <c r="Q82" s="80"/>
    </row>
    <row r="83" spans="1:17" s="7" customFormat="1" ht="54.95" customHeight="1">
      <c r="A83" s="56" t="s">
        <v>16</v>
      </c>
      <c r="B83" s="57" t="s">
        <v>26</v>
      </c>
      <c r="C83" s="58" t="s">
        <v>32</v>
      </c>
      <c r="D83" s="58" t="s">
        <v>47</v>
      </c>
      <c r="E83" s="58" t="s">
        <v>151</v>
      </c>
      <c r="F83" s="77" t="s">
        <v>622</v>
      </c>
      <c r="G83" s="60">
        <f t="shared" si="6"/>
        <v>2000</v>
      </c>
      <c r="H83" s="61">
        <v>2000</v>
      </c>
      <c r="I83" s="79"/>
      <c r="J83" s="60">
        <f t="shared" si="7"/>
        <v>2000</v>
      </c>
      <c r="K83" s="79">
        <v>2000</v>
      </c>
      <c r="L83" s="79"/>
      <c r="M83" s="60">
        <f t="shared" si="8"/>
        <v>0</v>
      </c>
      <c r="N83" s="89">
        <v>100</v>
      </c>
      <c r="O83" s="67" t="s">
        <v>11</v>
      </c>
      <c r="P83" s="68" t="s">
        <v>340</v>
      </c>
      <c r="Q83" s="80"/>
    </row>
    <row r="84" spans="1:17" s="7" customFormat="1" ht="54.95" customHeight="1">
      <c r="A84" s="56" t="s">
        <v>16</v>
      </c>
      <c r="B84" s="57" t="s">
        <v>26</v>
      </c>
      <c r="C84" s="58" t="s">
        <v>32</v>
      </c>
      <c r="D84" s="58" t="s">
        <v>47</v>
      </c>
      <c r="E84" s="58" t="s">
        <v>152</v>
      </c>
      <c r="F84" s="77" t="s">
        <v>624</v>
      </c>
      <c r="G84" s="60">
        <f t="shared" si="6"/>
        <v>2000</v>
      </c>
      <c r="H84" s="61">
        <v>2000</v>
      </c>
      <c r="I84" s="79"/>
      <c r="J84" s="60">
        <f t="shared" si="7"/>
        <v>2000</v>
      </c>
      <c r="K84" s="79">
        <v>2000</v>
      </c>
      <c r="L84" s="79"/>
      <c r="M84" s="60">
        <f t="shared" si="8"/>
        <v>0</v>
      </c>
      <c r="N84" s="89">
        <v>100</v>
      </c>
      <c r="O84" s="67" t="s">
        <v>11</v>
      </c>
      <c r="P84" s="68" t="s">
        <v>340</v>
      </c>
      <c r="Q84" s="80"/>
    </row>
    <row r="85" spans="1:17" s="7" customFormat="1" ht="54.95" customHeight="1">
      <c r="A85" s="56" t="s">
        <v>16</v>
      </c>
      <c r="B85" s="57" t="s">
        <v>26</v>
      </c>
      <c r="C85" s="58" t="s">
        <v>32</v>
      </c>
      <c r="D85" s="58" t="s">
        <v>47</v>
      </c>
      <c r="E85" s="58" t="s">
        <v>153</v>
      </c>
      <c r="F85" s="77" t="s">
        <v>626</v>
      </c>
      <c r="G85" s="60">
        <f t="shared" si="6"/>
        <v>9750</v>
      </c>
      <c r="H85" s="61">
        <v>9750</v>
      </c>
      <c r="I85" s="79"/>
      <c r="J85" s="60">
        <f t="shared" si="7"/>
        <v>9750</v>
      </c>
      <c r="K85" s="79">
        <v>9750</v>
      </c>
      <c r="L85" s="79"/>
      <c r="M85" s="60">
        <f t="shared" si="8"/>
        <v>0</v>
      </c>
      <c r="N85" s="89">
        <v>100</v>
      </c>
      <c r="O85" s="67" t="s">
        <v>11</v>
      </c>
      <c r="P85" s="68" t="s">
        <v>340</v>
      </c>
      <c r="Q85" s="80"/>
    </row>
    <row r="86" spans="1:17" s="7" customFormat="1" ht="54.95" customHeight="1">
      <c r="A86" s="56" t="s">
        <v>16</v>
      </c>
      <c r="B86" s="57" t="s">
        <v>26</v>
      </c>
      <c r="C86" s="58" t="s">
        <v>32</v>
      </c>
      <c r="D86" s="58" t="s">
        <v>47</v>
      </c>
      <c r="E86" s="58" t="s">
        <v>154</v>
      </c>
      <c r="F86" s="77" t="s">
        <v>638</v>
      </c>
      <c r="G86" s="60">
        <f t="shared" si="6"/>
        <v>2000</v>
      </c>
      <c r="H86" s="61">
        <v>2000</v>
      </c>
      <c r="I86" s="79"/>
      <c r="J86" s="60">
        <f t="shared" si="7"/>
        <v>2000</v>
      </c>
      <c r="K86" s="79">
        <v>2000</v>
      </c>
      <c r="L86" s="79"/>
      <c r="M86" s="60">
        <f t="shared" si="8"/>
        <v>0</v>
      </c>
      <c r="N86" s="89">
        <v>100</v>
      </c>
      <c r="O86" s="67" t="s">
        <v>11</v>
      </c>
      <c r="P86" s="68" t="s">
        <v>340</v>
      </c>
      <c r="Q86" s="80"/>
    </row>
    <row r="87" spans="1:17" s="7" customFormat="1" ht="54.95" customHeight="1">
      <c r="A87" s="56" t="s">
        <v>16</v>
      </c>
      <c r="B87" s="57" t="s">
        <v>26</v>
      </c>
      <c r="C87" s="58" t="s">
        <v>32</v>
      </c>
      <c r="D87" s="58" t="s">
        <v>47</v>
      </c>
      <c r="E87" s="58" t="s">
        <v>226</v>
      </c>
      <c r="F87" s="77" t="s">
        <v>629</v>
      </c>
      <c r="G87" s="60">
        <f t="shared" si="6"/>
        <v>2000</v>
      </c>
      <c r="H87" s="61">
        <v>2000</v>
      </c>
      <c r="I87" s="79"/>
      <c r="J87" s="60">
        <f t="shared" si="7"/>
        <v>1500</v>
      </c>
      <c r="K87" s="79">
        <v>1500</v>
      </c>
      <c r="L87" s="79"/>
      <c r="M87" s="60">
        <f t="shared" si="8"/>
        <v>500</v>
      </c>
      <c r="N87" s="89">
        <v>100</v>
      </c>
      <c r="O87" s="67" t="s">
        <v>11</v>
      </c>
      <c r="P87" s="68" t="s">
        <v>340</v>
      </c>
      <c r="Q87" s="80"/>
    </row>
    <row r="88" spans="1:17" s="7" customFormat="1" ht="54.95" customHeight="1">
      <c r="A88" s="56" t="s">
        <v>16</v>
      </c>
      <c r="B88" s="57" t="s">
        <v>26</v>
      </c>
      <c r="C88" s="58" t="s">
        <v>32</v>
      </c>
      <c r="D88" s="58" t="s">
        <v>47</v>
      </c>
      <c r="E88" s="58" t="s">
        <v>282</v>
      </c>
      <c r="F88" s="77" t="s">
        <v>631</v>
      </c>
      <c r="G88" s="60">
        <f t="shared" si="6"/>
        <v>3750</v>
      </c>
      <c r="H88" s="61">
        <v>3750</v>
      </c>
      <c r="I88" s="79"/>
      <c r="J88" s="60">
        <f t="shared" si="7"/>
        <v>3750</v>
      </c>
      <c r="K88" s="79">
        <v>3750</v>
      </c>
      <c r="L88" s="79"/>
      <c r="M88" s="60">
        <f t="shared" si="8"/>
        <v>0</v>
      </c>
      <c r="N88" s="89">
        <v>100</v>
      </c>
      <c r="O88" s="67" t="s">
        <v>11</v>
      </c>
      <c r="P88" s="68" t="s">
        <v>340</v>
      </c>
      <c r="Q88" s="80"/>
    </row>
    <row r="89" spans="1:17" s="7" customFormat="1" ht="54.95" customHeight="1">
      <c r="A89" s="56" t="s">
        <v>16</v>
      </c>
      <c r="B89" s="57" t="s">
        <v>26</v>
      </c>
      <c r="C89" s="58" t="s">
        <v>32</v>
      </c>
      <c r="D89" s="58" t="s">
        <v>47</v>
      </c>
      <c r="E89" s="58" t="s">
        <v>155</v>
      </c>
      <c r="F89" s="77" t="s">
        <v>633</v>
      </c>
      <c r="G89" s="60">
        <f t="shared" si="6"/>
        <v>8600</v>
      </c>
      <c r="H89" s="61">
        <v>8600</v>
      </c>
      <c r="I89" s="79"/>
      <c r="J89" s="60">
        <f t="shared" si="7"/>
        <v>8600</v>
      </c>
      <c r="K89" s="79">
        <v>8600</v>
      </c>
      <c r="L89" s="79"/>
      <c r="M89" s="60">
        <f t="shared" si="8"/>
        <v>0</v>
      </c>
      <c r="N89" s="89">
        <v>100</v>
      </c>
      <c r="O89" s="67" t="s">
        <v>11</v>
      </c>
      <c r="P89" s="68" t="s">
        <v>340</v>
      </c>
      <c r="Q89" s="80"/>
    </row>
    <row r="90" spans="1:17" s="7" customFormat="1" ht="54.95" customHeight="1">
      <c r="A90" s="56" t="s">
        <v>16</v>
      </c>
      <c r="B90" s="57" t="s">
        <v>26</v>
      </c>
      <c r="C90" s="58" t="s">
        <v>32</v>
      </c>
      <c r="D90" s="58" t="s">
        <v>47</v>
      </c>
      <c r="E90" s="58" t="s">
        <v>156</v>
      </c>
      <c r="F90" s="77" t="s">
        <v>635</v>
      </c>
      <c r="G90" s="60">
        <f t="shared" si="6"/>
        <v>18600</v>
      </c>
      <c r="H90" s="61">
        <v>18600</v>
      </c>
      <c r="I90" s="79"/>
      <c r="J90" s="60">
        <f t="shared" si="7"/>
        <v>18600</v>
      </c>
      <c r="K90" s="79">
        <v>18600</v>
      </c>
      <c r="L90" s="79"/>
      <c r="M90" s="60">
        <f t="shared" si="8"/>
        <v>0</v>
      </c>
      <c r="N90" s="89">
        <v>100</v>
      </c>
      <c r="O90" s="67" t="s">
        <v>11</v>
      </c>
      <c r="P90" s="68" t="s">
        <v>340</v>
      </c>
      <c r="Q90" s="80"/>
    </row>
    <row r="91" spans="1:17" s="7" customFormat="1" ht="54.95" customHeight="1">
      <c r="A91" s="56" t="s">
        <v>16</v>
      </c>
      <c r="B91" s="57" t="s">
        <v>27</v>
      </c>
      <c r="C91" s="58" t="s">
        <v>33</v>
      </c>
      <c r="D91" s="58" t="s">
        <v>47</v>
      </c>
      <c r="E91" s="58" t="s">
        <v>420</v>
      </c>
      <c r="F91" s="77" t="s">
        <v>635</v>
      </c>
      <c r="G91" s="60">
        <f t="shared" si="6"/>
        <v>20000</v>
      </c>
      <c r="H91" s="61">
        <v>20000</v>
      </c>
      <c r="I91" s="79"/>
      <c r="J91" s="60">
        <f t="shared" si="7"/>
        <v>20000</v>
      </c>
      <c r="K91" s="79">
        <v>20000</v>
      </c>
      <c r="L91" s="79"/>
      <c r="M91" s="60">
        <f t="shared" si="8"/>
        <v>0</v>
      </c>
      <c r="N91" s="89">
        <v>100</v>
      </c>
      <c r="O91" s="67" t="s">
        <v>11</v>
      </c>
      <c r="P91" s="68" t="s">
        <v>340</v>
      </c>
      <c r="Q91" s="80"/>
    </row>
    <row r="92" spans="1:17" s="7" customFormat="1" ht="54.95" customHeight="1">
      <c r="A92" s="56" t="s">
        <v>16</v>
      </c>
      <c r="B92" s="57" t="s">
        <v>28</v>
      </c>
      <c r="C92" s="58" t="s">
        <v>34</v>
      </c>
      <c r="D92" s="58" t="s">
        <v>352</v>
      </c>
      <c r="E92" s="58" t="s">
        <v>421</v>
      </c>
      <c r="F92" s="90" t="s">
        <v>639</v>
      </c>
      <c r="G92" s="60">
        <f t="shared" si="6"/>
        <v>40000</v>
      </c>
      <c r="H92" s="61">
        <v>40000</v>
      </c>
      <c r="I92" s="79"/>
      <c r="J92" s="60">
        <f t="shared" si="7"/>
        <v>40000</v>
      </c>
      <c r="K92" s="91">
        <v>40000</v>
      </c>
      <c r="L92" s="91">
        <v>0</v>
      </c>
      <c r="M92" s="60">
        <f t="shared" si="8"/>
        <v>0</v>
      </c>
      <c r="N92" s="92">
        <v>91</v>
      </c>
      <c r="O92" s="67" t="s">
        <v>11</v>
      </c>
      <c r="P92" s="68" t="s">
        <v>340</v>
      </c>
      <c r="Q92" s="80"/>
    </row>
    <row r="93" spans="1:17" s="7" customFormat="1" ht="54.95" customHeight="1">
      <c r="A93" s="56" t="s">
        <v>16</v>
      </c>
      <c r="B93" s="57" t="s">
        <v>28</v>
      </c>
      <c r="C93" s="58" t="s">
        <v>34</v>
      </c>
      <c r="D93" s="58" t="s">
        <v>353</v>
      </c>
      <c r="E93" s="58" t="s">
        <v>422</v>
      </c>
      <c r="F93" s="90" t="s">
        <v>639</v>
      </c>
      <c r="G93" s="60">
        <f t="shared" si="6"/>
        <v>100000</v>
      </c>
      <c r="H93" s="61">
        <v>100000</v>
      </c>
      <c r="I93" s="79"/>
      <c r="J93" s="60">
        <f t="shared" si="7"/>
        <v>100000</v>
      </c>
      <c r="K93" s="91">
        <v>100000</v>
      </c>
      <c r="L93" s="91">
        <v>0</v>
      </c>
      <c r="M93" s="60">
        <f t="shared" si="8"/>
        <v>0</v>
      </c>
      <c r="N93" s="92">
        <v>91</v>
      </c>
      <c r="O93" s="67" t="s">
        <v>11</v>
      </c>
      <c r="P93" s="68" t="s">
        <v>340</v>
      </c>
      <c r="Q93" s="80"/>
    </row>
    <row r="94" spans="1:17" s="7" customFormat="1" ht="54.95" customHeight="1">
      <c r="A94" s="56" t="s">
        <v>16</v>
      </c>
      <c r="B94" s="57" t="s">
        <v>29</v>
      </c>
      <c r="C94" s="58" t="s">
        <v>35</v>
      </c>
      <c r="D94" s="58" t="s">
        <v>65</v>
      </c>
      <c r="E94" s="58" t="s">
        <v>227</v>
      </c>
      <c r="F94" s="90" t="s">
        <v>639</v>
      </c>
      <c r="G94" s="60">
        <f t="shared" si="6"/>
        <v>65000</v>
      </c>
      <c r="H94" s="61">
        <v>65000</v>
      </c>
      <c r="I94" s="79"/>
      <c r="J94" s="60">
        <f t="shared" si="7"/>
        <v>65000</v>
      </c>
      <c r="K94" s="91">
        <v>65000</v>
      </c>
      <c r="L94" s="91">
        <v>0</v>
      </c>
      <c r="M94" s="60">
        <f t="shared" si="8"/>
        <v>0</v>
      </c>
      <c r="N94" s="92">
        <v>91</v>
      </c>
      <c r="O94" s="67" t="s">
        <v>11</v>
      </c>
      <c r="P94" s="68" t="s">
        <v>340</v>
      </c>
      <c r="Q94" s="80"/>
    </row>
    <row r="95" spans="1:17" s="7" customFormat="1" ht="54.95" customHeight="1">
      <c r="A95" s="56" t="s">
        <v>16</v>
      </c>
      <c r="B95" s="57" t="s">
        <v>28</v>
      </c>
      <c r="C95" s="58" t="s">
        <v>34</v>
      </c>
      <c r="D95" s="58" t="s">
        <v>354</v>
      </c>
      <c r="E95" s="58" t="s">
        <v>160</v>
      </c>
      <c r="F95" s="90" t="s">
        <v>640</v>
      </c>
      <c r="G95" s="60">
        <f t="shared" si="6"/>
        <v>49218</v>
      </c>
      <c r="H95" s="61">
        <v>30000</v>
      </c>
      <c r="I95" s="91">
        <v>19218</v>
      </c>
      <c r="J95" s="60">
        <f t="shared" si="7"/>
        <v>30000</v>
      </c>
      <c r="K95" s="91">
        <v>30000</v>
      </c>
      <c r="L95" s="91">
        <v>0</v>
      </c>
      <c r="M95" s="60">
        <f t="shared" si="8"/>
        <v>0</v>
      </c>
      <c r="N95" s="92">
        <v>81</v>
      </c>
      <c r="O95" s="93" t="s">
        <v>333</v>
      </c>
      <c r="P95" s="64" t="s">
        <v>340</v>
      </c>
      <c r="Q95" s="80"/>
    </row>
    <row r="96" spans="1:17" s="7" customFormat="1" ht="54.95" customHeight="1">
      <c r="A96" s="56" t="s">
        <v>16</v>
      </c>
      <c r="B96" s="57" t="s">
        <v>27</v>
      </c>
      <c r="C96" s="58" t="s">
        <v>33</v>
      </c>
      <c r="D96" s="58" t="s">
        <v>253</v>
      </c>
      <c r="E96" s="58" t="s">
        <v>287</v>
      </c>
      <c r="F96" s="90" t="s">
        <v>639</v>
      </c>
      <c r="G96" s="60">
        <f t="shared" si="6"/>
        <v>30000</v>
      </c>
      <c r="H96" s="61">
        <v>30000</v>
      </c>
      <c r="I96" s="79"/>
      <c r="J96" s="60">
        <f t="shared" si="7"/>
        <v>30000</v>
      </c>
      <c r="K96" s="91">
        <v>30000</v>
      </c>
      <c r="L96" s="91">
        <v>0</v>
      </c>
      <c r="M96" s="60">
        <f t="shared" si="8"/>
        <v>0</v>
      </c>
      <c r="N96" s="92">
        <v>100</v>
      </c>
      <c r="O96" s="67" t="s">
        <v>11</v>
      </c>
      <c r="P96" s="68" t="s">
        <v>340</v>
      </c>
      <c r="Q96" s="116" t="s">
        <v>790</v>
      </c>
    </row>
    <row r="97" spans="1:17" s="7" customFormat="1" ht="54.95" customHeight="1">
      <c r="A97" s="56" t="s">
        <v>16</v>
      </c>
      <c r="B97" s="57" t="s">
        <v>25</v>
      </c>
      <c r="C97" s="58" t="s">
        <v>31</v>
      </c>
      <c r="D97" s="58" t="s">
        <v>50</v>
      </c>
      <c r="E97" s="58" t="s">
        <v>229</v>
      </c>
      <c r="F97" s="83" t="s">
        <v>641</v>
      </c>
      <c r="G97" s="60">
        <f t="shared" si="6"/>
        <v>57000</v>
      </c>
      <c r="H97" s="61">
        <v>57000</v>
      </c>
      <c r="I97" s="79"/>
      <c r="J97" s="60">
        <f t="shared" si="7"/>
        <v>55311</v>
      </c>
      <c r="K97" s="62">
        <v>55311</v>
      </c>
      <c r="L97" s="62"/>
      <c r="M97" s="60">
        <f t="shared" si="8"/>
        <v>1689</v>
      </c>
      <c r="N97" s="94">
        <v>89</v>
      </c>
      <c r="O97" s="64" t="s">
        <v>333</v>
      </c>
      <c r="P97" s="64" t="s">
        <v>340</v>
      </c>
      <c r="Q97" s="95"/>
    </row>
    <row r="98" spans="1:17" s="7" customFormat="1" ht="54.95" customHeight="1">
      <c r="A98" s="56" t="s">
        <v>16</v>
      </c>
      <c r="B98" s="57" t="s">
        <v>28</v>
      </c>
      <c r="C98" s="58" t="s">
        <v>34</v>
      </c>
      <c r="D98" s="58" t="s">
        <v>50</v>
      </c>
      <c r="E98" s="58" t="s">
        <v>228</v>
      </c>
      <c r="F98" s="83" t="s">
        <v>642</v>
      </c>
      <c r="G98" s="60">
        <f t="shared" si="6"/>
        <v>6000</v>
      </c>
      <c r="H98" s="61">
        <v>6000</v>
      </c>
      <c r="I98" s="79"/>
      <c r="J98" s="60">
        <f t="shared" si="7"/>
        <v>6000</v>
      </c>
      <c r="K98" s="62">
        <v>6000</v>
      </c>
      <c r="L98" s="62"/>
      <c r="M98" s="60">
        <f t="shared" si="8"/>
        <v>0</v>
      </c>
      <c r="N98" s="94">
        <v>90</v>
      </c>
      <c r="O98" s="67" t="s">
        <v>11</v>
      </c>
      <c r="P98" s="68" t="s">
        <v>340</v>
      </c>
      <c r="Q98" s="95"/>
    </row>
    <row r="99" spans="1:17" s="7" customFormat="1" ht="54.95" customHeight="1">
      <c r="A99" s="56" t="s">
        <v>16</v>
      </c>
      <c r="B99" s="57" t="s">
        <v>28</v>
      </c>
      <c r="C99" s="58" t="s">
        <v>34</v>
      </c>
      <c r="D99" s="58" t="s">
        <v>50</v>
      </c>
      <c r="E99" s="58" t="s">
        <v>230</v>
      </c>
      <c r="F99" s="83" t="s">
        <v>642</v>
      </c>
      <c r="G99" s="60">
        <f t="shared" si="6"/>
        <v>29000</v>
      </c>
      <c r="H99" s="61">
        <v>29000</v>
      </c>
      <c r="I99" s="79"/>
      <c r="J99" s="60">
        <f t="shared" si="7"/>
        <v>29000</v>
      </c>
      <c r="K99" s="62">
        <v>29000</v>
      </c>
      <c r="L99" s="62"/>
      <c r="M99" s="60">
        <f t="shared" si="8"/>
        <v>0</v>
      </c>
      <c r="N99" s="94">
        <v>90</v>
      </c>
      <c r="O99" s="67" t="s">
        <v>11</v>
      </c>
      <c r="P99" s="68" t="s">
        <v>340</v>
      </c>
      <c r="Q99" s="95"/>
    </row>
    <row r="100" spans="1:17" s="7" customFormat="1" ht="54.95" customHeight="1">
      <c r="A100" s="56" t="s">
        <v>16</v>
      </c>
      <c r="B100" s="57" t="s">
        <v>28</v>
      </c>
      <c r="C100" s="58" t="s">
        <v>34</v>
      </c>
      <c r="D100" s="58" t="s">
        <v>50</v>
      </c>
      <c r="E100" s="58" t="s">
        <v>288</v>
      </c>
      <c r="F100" s="83" t="s">
        <v>642</v>
      </c>
      <c r="G100" s="60">
        <f t="shared" si="6"/>
        <v>1000</v>
      </c>
      <c r="H100" s="61">
        <v>1000</v>
      </c>
      <c r="I100" s="79"/>
      <c r="J100" s="60">
        <f t="shared" si="7"/>
        <v>1000</v>
      </c>
      <c r="K100" s="62">
        <v>1000</v>
      </c>
      <c r="L100" s="62"/>
      <c r="M100" s="60">
        <f t="shared" si="8"/>
        <v>0</v>
      </c>
      <c r="N100" s="94">
        <v>90</v>
      </c>
      <c r="O100" s="67" t="s">
        <v>11</v>
      </c>
      <c r="P100" s="68" t="s">
        <v>340</v>
      </c>
      <c r="Q100" s="95"/>
    </row>
    <row r="101" spans="1:17" s="7" customFormat="1" ht="54.95" customHeight="1">
      <c r="A101" s="56" t="s">
        <v>16</v>
      </c>
      <c r="B101" s="57" t="s">
        <v>28</v>
      </c>
      <c r="C101" s="58" t="s">
        <v>34</v>
      </c>
      <c r="D101" s="58" t="s">
        <v>50</v>
      </c>
      <c r="E101" s="58" t="s">
        <v>161</v>
      </c>
      <c r="F101" s="83" t="s">
        <v>643</v>
      </c>
      <c r="G101" s="60">
        <f t="shared" si="6"/>
        <v>11000</v>
      </c>
      <c r="H101" s="61">
        <v>11000</v>
      </c>
      <c r="I101" s="79"/>
      <c r="J101" s="60">
        <f t="shared" si="7"/>
        <v>3896</v>
      </c>
      <c r="K101" s="62">
        <v>3896</v>
      </c>
      <c r="L101" s="62"/>
      <c r="M101" s="60">
        <f t="shared" si="8"/>
        <v>7104</v>
      </c>
      <c r="N101" s="94">
        <v>70</v>
      </c>
      <c r="O101" s="64" t="s">
        <v>335</v>
      </c>
      <c r="P101" s="81" t="s">
        <v>516</v>
      </c>
      <c r="Q101" s="95"/>
    </row>
    <row r="102" spans="1:17" s="7" customFormat="1" ht="54.95" customHeight="1">
      <c r="A102" s="56" t="s">
        <v>16</v>
      </c>
      <c r="B102" s="57" t="s">
        <v>28</v>
      </c>
      <c r="C102" s="58" t="s">
        <v>34</v>
      </c>
      <c r="D102" s="58" t="s">
        <v>732</v>
      </c>
      <c r="E102" s="58" t="s">
        <v>733</v>
      </c>
      <c r="F102" s="83" t="s">
        <v>644</v>
      </c>
      <c r="G102" s="71">
        <f t="shared" si="6"/>
        <v>2000</v>
      </c>
      <c r="H102" s="61">
        <v>2000</v>
      </c>
      <c r="I102" s="62"/>
      <c r="J102" s="71">
        <f t="shared" si="7"/>
        <v>0</v>
      </c>
      <c r="K102" s="62">
        <v>0</v>
      </c>
      <c r="L102" s="62"/>
      <c r="M102" s="71">
        <f t="shared" si="8"/>
        <v>2000</v>
      </c>
      <c r="N102" s="94"/>
      <c r="O102" s="73" t="s">
        <v>741</v>
      </c>
      <c r="P102" s="64"/>
      <c r="Q102" s="75" t="s">
        <v>783</v>
      </c>
    </row>
    <row r="103" spans="1:17" s="7" customFormat="1" ht="54.95" customHeight="1">
      <c r="A103" s="56" t="s">
        <v>16</v>
      </c>
      <c r="B103" s="57" t="s">
        <v>28</v>
      </c>
      <c r="C103" s="58" t="s">
        <v>34</v>
      </c>
      <c r="D103" s="58" t="s">
        <v>50</v>
      </c>
      <c r="E103" s="58" t="s">
        <v>289</v>
      </c>
      <c r="F103" s="83" t="s">
        <v>644</v>
      </c>
      <c r="G103" s="60">
        <f t="shared" si="6"/>
        <v>2000</v>
      </c>
      <c r="H103" s="61">
        <v>2000</v>
      </c>
      <c r="I103" s="79"/>
      <c r="J103" s="60">
        <f t="shared" si="7"/>
        <v>2000</v>
      </c>
      <c r="K103" s="62">
        <v>2000</v>
      </c>
      <c r="L103" s="62"/>
      <c r="M103" s="60">
        <f t="shared" si="8"/>
        <v>0</v>
      </c>
      <c r="N103" s="94">
        <v>95</v>
      </c>
      <c r="O103" s="67" t="s">
        <v>11</v>
      </c>
      <c r="P103" s="68" t="s">
        <v>340</v>
      </c>
      <c r="Q103" s="95"/>
    </row>
    <row r="104" spans="1:17" s="7" customFormat="1" ht="54.95" customHeight="1">
      <c r="A104" s="56" t="s">
        <v>16</v>
      </c>
      <c r="B104" s="57" t="s">
        <v>28</v>
      </c>
      <c r="C104" s="58" t="s">
        <v>34</v>
      </c>
      <c r="D104" s="58" t="s">
        <v>50</v>
      </c>
      <c r="E104" s="58" t="s">
        <v>734</v>
      </c>
      <c r="F104" s="83" t="s">
        <v>645</v>
      </c>
      <c r="G104" s="71">
        <f t="shared" si="6"/>
        <v>8120</v>
      </c>
      <c r="H104" s="61">
        <v>8120</v>
      </c>
      <c r="I104" s="62"/>
      <c r="J104" s="71">
        <f t="shared" si="7"/>
        <v>0</v>
      </c>
      <c r="K104" s="62">
        <v>0</v>
      </c>
      <c r="L104" s="62"/>
      <c r="M104" s="71">
        <f t="shared" si="8"/>
        <v>8120</v>
      </c>
      <c r="N104" s="94"/>
      <c r="O104" s="73" t="s">
        <v>741</v>
      </c>
      <c r="P104" s="64"/>
      <c r="Q104" s="75" t="s">
        <v>783</v>
      </c>
    </row>
    <row r="105" spans="1:17" s="7" customFormat="1" ht="54.95" customHeight="1">
      <c r="A105" s="56" t="s">
        <v>16</v>
      </c>
      <c r="B105" s="57" t="s">
        <v>28</v>
      </c>
      <c r="C105" s="58" t="s">
        <v>34</v>
      </c>
      <c r="D105" s="58" t="s">
        <v>50</v>
      </c>
      <c r="E105" s="58" t="s">
        <v>162</v>
      </c>
      <c r="F105" s="83" t="s">
        <v>646</v>
      </c>
      <c r="G105" s="60">
        <f t="shared" si="6"/>
        <v>5000</v>
      </c>
      <c r="H105" s="61">
        <v>5000</v>
      </c>
      <c r="I105" s="79"/>
      <c r="J105" s="60">
        <f t="shared" si="7"/>
        <v>5000</v>
      </c>
      <c r="K105" s="62">
        <v>5000</v>
      </c>
      <c r="L105" s="62"/>
      <c r="M105" s="60">
        <f t="shared" si="8"/>
        <v>0</v>
      </c>
      <c r="N105" s="94">
        <v>83</v>
      </c>
      <c r="O105" s="64" t="s">
        <v>333</v>
      </c>
      <c r="P105" s="64" t="s">
        <v>340</v>
      </c>
      <c r="Q105" s="95"/>
    </row>
    <row r="106" spans="1:17" s="7" customFormat="1" ht="54.95" customHeight="1">
      <c r="A106" s="56" t="s">
        <v>16</v>
      </c>
      <c r="B106" s="57" t="s">
        <v>27</v>
      </c>
      <c r="C106" s="58" t="s">
        <v>33</v>
      </c>
      <c r="D106" s="58" t="s">
        <v>50</v>
      </c>
      <c r="E106" s="58" t="s">
        <v>423</v>
      </c>
      <c r="F106" s="83" t="s">
        <v>646</v>
      </c>
      <c r="G106" s="60">
        <f t="shared" si="6"/>
        <v>40000</v>
      </c>
      <c r="H106" s="61">
        <v>40000</v>
      </c>
      <c r="I106" s="79"/>
      <c r="J106" s="60">
        <f t="shared" si="7"/>
        <v>40000</v>
      </c>
      <c r="K106" s="62">
        <v>40000</v>
      </c>
      <c r="L106" s="62"/>
      <c r="M106" s="60">
        <f t="shared" si="8"/>
        <v>0</v>
      </c>
      <c r="N106" s="94">
        <v>100</v>
      </c>
      <c r="O106" s="67" t="s">
        <v>11</v>
      </c>
      <c r="P106" s="68" t="s">
        <v>340</v>
      </c>
      <c r="Q106" s="95"/>
    </row>
    <row r="107" spans="1:17" s="7" customFormat="1" ht="54.95" customHeight="1">
      <c r="A107" s="56" t="s">
        <v>16</v>
      </c>
      <c r="B107" s="57" t="s">
        <v>28</v>
      </c>
      <c r="C107" s="58" t="s">
        <v>34</v>
      </c>
      <c r="D107" s="58" t="s">
        <v>355</v>
      </c>
      <c r="E107" s="58" t="s">
        <v>424</v>
      </c>
      <c r="F107" s="83" t="s">
        <v>647</v>
      </c>
      <c r="G107" s="60">
        <f t="shared" si="6"/>
        <v>1239</v>
      </c>
      <c r="H107" s="61">
        <v>1239</v>
      </c>
      <c r="I107" s="62"/>
      <c r="J107" s="60">
        <f t="shared" si="7"/>
        <v>1239</v>
      </c>
      <c r="K107" s="62">
        <v>1239</v>
      </c>
      <c r="L107" s="62"/>
      <c r="M107" s="60">
        <f t="shared" si="8"/>
        <v>0</v>
      </c>
      <c r="N107" s="89">
        <v>60</v>
      </c>
      <c r="O107" s="81" t="s">
        <v>335</v>
      </c>
      <c r="P107" s="81" t="s">
        <v>516</v>
      </c>
      <c r="Q107" s="95"/>
    </row>
    <row r="108" spans="1:17" s="7" customFormat="1" ht="54.95" customHeight="1">
      <c r="A108" s="56" t="s">
        <v>16</v>
      </c>
      <c r="B108" s="57" t="s">
        <v>24</v>
      </c>
      <c r="C108" s="58" t="s">
        <v>30</v>
      </c>
      <c r="D108" s="58" t="s">
        <v>51</v>
      </c>
      <c r="E108" s="58" t="s">
        <v>425</v>
      </c>
      <c r="F108" s="83" t="s">
        <v>648</v>
      </c>
      <c r="G108" s="60">
        <f t="shared" si="6"/>
        <v>3000</v>
      </c>
      <c r="H108" s="61">
        <v>2700</v>
      </c>
      <c r="I108" s="62">
        <v>300</v>
      </c>
      <c r="J108" s="60">
        <f t="shared" si="7"/>
        <v>3000</v>
      </c>
      <c r="K108" s="61">
        <v>2700</v>
      </c>
      <c r="L108" s="62">
        <v>300</v>
      </c>
      <c r="M108" s="60">
        <f t="shared" si="8"/>
        <v>0</v>
      </c>
      <c r="N108" s="96">
        <v>100</v>
      </c>
      <c r="O108" s="67" t="s">
        <v>11</v>
      </c>
      <c r="P108" s="68" t="s">
        <v>340</v>
      </c>
      <c r="Q108" s="95"/>
    </row>
    <row r="109" spans="1:17" s="7" customFormat="1" ht="54.95" customHeight="1">
      <c r="A109" s="56" t="s">
        <v>16</v>
      </c>
      <c r="B109" s="57" t="s">
        <v>24</v>
      </c>
      <c r="C109" s="58" t="s">
        <v>30</v>
      </c>
      <c r="D109" s="58" t="s">
        <v>51</v>
      </c>
      <c r="E109" s="58" t="s">
        <v>426</v>
      </c>
      <c r="F109" s="83" t="s">
        <v>649</v>
      </c>
      <c r="G109" s="60">
        <f t="shared" si="6"/>
        <v>6000</v>
      </c>
      <c r="H109" s="61">
        <v>5400</v>
      </c>
      <c r="I109" s="62">
        <v>600</v>
      </c>
      <c r="J109" s="60">
        <f t="shared" si="7"/>
        <v>6000</v>
      </c>
      <c r="K109" s="61">
        <v>5400</v>
      </c>
      <c r="L109" s="62">
        <v>600</v>
      </c>
      <c r="M109" s="60">
        <f t="shared" si="8"/>
        <v>0</v>
      </c>
      <c r="N109" s="96">
        <v>93</v>
      </c>
      <c r="O109" s="67" t="s">
        <v>11</v>
      </c>
      <c r="P109" s="68" t="s">
        <v>340</v>
      </c>
      <c r="Q109" s="95"/>
    </row>
    <row r="110" spans="1:17" s="7" customFormat="1" ht="54.95" customHeight="1">
      <c r="A110" s="56" t="s">
        <v>16</v>
      </c>
      <c r="B110" s="57" t="s">
        <v>26</v>
      </c>
      <c r="C110" s="58" t="s">
        <v>32</v>
      </c>
      <c r="D110" s="58" t="s">
        <v>51</v>
      </c>
      <c r="E110" s="58" t="s">
        <v>290</v>
      </c>
      <c r="F110" s="83" t="s">
        <v>334</v>
      </c>
      <c r="G110" s="60">
        <f t="shared" si="6"/>
        <v>10000</v>
      </c>
      <c r="H110" s="61">
        <v>10000</v>
      </c>
      <c r="I110" s="62"/>
      <c r="J110" s="60">
        <f t="shared" si="7"/>
        <v>10000</v>
      </c>
      <c r="K110" s="61">
        <v>10000</v>
      </c>
      <c r="L110" s="62"/>
      <c r="M110" s="60">
        <f t="shared" si="8"/>
        <v>0</v>
      </c>
      <c r="N110" s="96">
        <v>100</v>
      </c>
      <c r="O110" s="67" t="s">
        <v>11</v>
      </c>
      <c r="P110" s="68" t="s">
        <v>340</v>
      </c>
      <c r="Q110" s="95"/>
    </row>
    <row r="111" spans="1:17" s="7" customFormat="1" ht="54.95" customHeight="1">
      <c r="A111" s="56" t="s">
        <v>16</v>
      </c>
      <c r="B111" s="57" t="s">
        <v>28</v>
      </c>
      <c r="C111" s="58" t="s">
        <v>34</v>
      </c>
      <c r="D111" s="58" t="s">
        <v>51</v>
      </c>
      <c r="E111" s="58" t="s">
        <v>163</v>
      </c>
      <c r="F111" s="83" t="s">
        <v>334</v>
      </c>
      <c r="G111" s="60">
        <f t="shared" si="6"/>
        <v>25000</v>
      </c>
      <c r="H111" s="61">
        <v>25000</v>
      </c>
      <c r="I111" s="62"/>
      <c r="J111" s="60">
        <f t="shared" si="7"/>
        <v>25000</v>
      </c>
      <c r="K111" s="61">
        <v>25000</v>
      </c>
      <c r="L111" s="62"/>
      <c r="M111" s="60">
        <f t="shared" si="8"/>
        <v>0</v>
      </c>
      <c r="N111" s="96">
        <v>100</v>
      </c>
      <c r="O111" s="67" t="s">
        <v>11</v>
      </c>
      <c r="P111" s="68" t="s">
        <v>340</v>
      </c>
      <c r="Q111" s="76"/>
    </row>
    <row r="112" spans="1:17" s="7" customFormat="1" ht="54.95" customHeight="1">
      <c r="A112" s="56" t="s">
        <v>16</v>
      </c>
      <c r="B112" s="57" t="s">
        <v>29</v>
      </c>
      <c r="C112" s="58" t="s">
        <v>35</v>
      </c>
      <c r="D112" s="58" t="s">
        <v>52</v>
      </c>
      <c r="E112" s="58" t="s">
        <v>427</v>
      </c>
      <c r="F112" s="77"/>
      <c r="G112" s="60">
        <f t="shared" si="6"/>
        <v>0</v>
      </c>
      <c r="H112" s="61">
        <v>0</v>
      </c>
      <c r="I112" s="79"/>
      <c r="J112" s="60">
        <f t="shared" si="7"/>
        <v>0</v>
      </c>
      <c r="K112" s="79"/>
      <c r="L112" s="79"/>
      <c r="M112" s="60">
        <f t="shared" si="8"/>
        <v>0</v>
      </c>
      <c r="N112" s="89"/>
      <c r="O112" s="81"/>
      <c r="P112" s="81"/>
      <c r="Q112" s="82"/>
    </row>
    <row r="113" spans="1:17" s="7" customFormat="1" ht="54.95" customHeight="1">
      <c r="A113" s="56" t="s">
        <v>16</v>
      </c>
      <c r="B113" s="57" t="s">
        <v>29</v>
      </c>
      <c r="C113" s="58" t="s">
        <v>35</v>
      </c>
      <c r="D113" s="58" t="s">
        <v>52</v>
      </c>
      <c r="E113" s="58" t="s">
        <v>231</v>
      </c>
      <c r="F113" s="83" t="s">
        <v>334</v>
      </c>
      <c r="G113" s="60">
        <f t="shared" si="6"/>
        <v>424000</v>
      </c>
      <c r="H113" s="61">
        <v>424000</v>
      </c>
      <c r="I113" s="79"/>
      <c r="J113" s="60">
        <f t="shared" si="7"/>
        <v>424000</v>
      </c>
      <c r="K113" s="79">
        <v>424000</v>
      </c>
      <c r="L113" s="79"/>
      <c r="M113" s="60">
        <f t="shared" si="8"/>
        <v>0</v>
      </c>
      <c r="N113" s="96">
        <v>100</v>
      </c>
      <c r="O113" s="67" t="s">
        <v>11</v>
      </c>
      <c r="P113" s="68" t="s">
        <v>340</v>
      </c>
      <c r="Q113" s="82"/>
    </row>
    <row r="114" spans="1:17" s="7" customFormat="1" ht="54.95" customHeight="1">
      <c r="A114" s="56" t="s">
        <v>16</v>
      </c>
      <c r="B114" s="57" t="s">
        <v>29</v>
      </c>
      <c r="C114" s="58" t="s">
        <v>35</v>
      </c>
      <c r="D114" s="58" t="s">
        <v>52</v>
      </c>
      <c r="E114" s="58" t="s">
        <v>164</v>
      </c>
      <c r="F114" s="83" t="s">
        <v>334</v>
      </c>
      <c r="G114" s="60">
        <f t="shared" si="6"/>
        <v>34042</v>
      </c>
      <c r="H114" s="61">
        <v>34042</v>
      </c>
      <c r="I114" s="79"/>
      <c r="J114" s="60">
        <f t="shared" si="7"/>
        <v>34042</v>
      </c>
      <c r="K114" s="79">
        <v>34042</v>
      </c>
      <c r="L114" s="79"/>
      <c r="M114" s="60">
        <f t="shared" si="8"/>
        <v>0</v>
      </c>
      <c r="N114" s="96">
        <v>100</v>
      </c>
      <c r="O114" s="67" t="s">
        <v>11</v>
      </c>
      <c r="P114" s="68" t="s">
        <v>340</v>
      </c>
      <c r="Q114" s="82"/>
    </row>
    <row r="115" spans="1:17" s="7" customFormat="1" ht="54.95" customHeight="1">
      <c r="A115" s="56" t="s">
        <v>16</v>
      </c>
      <c r="B115" s="57" t="s">
        <v>28</v>
      </c>
      <c r="C115" s="58" t="s">
        <v>34</v>
      </c>
      <c r="D115" s="58" t="s">
        <v>52</v>
      </c>
      <c r="E115" s="58" t="s">
        <v>291</v>
      </c>
      <c r="F115" s="83" t="s">
        <v>334</v>
      </c>
      <c r="G115" s="60">
        <f t="shared" si="6"/>
        <v>10000</v>
      </c>
      <c r="H115" s="61">
        <v>10000</v>
      </c>
      <c r="I115" s="79"/>
      <c r="J115" s="60">
        <f t="shared" si="7"/>
        <v>10000</v>
      </c>
      <c r="K115" s="79">
        <v>10000</v>
      </c>
      <c r="L115" s="79"/>
      <c r="M115" s="60">
        <f t="shared" si="8"/>
        <v>0</v>
      </c>
      <c r="N115" s="89">
        <v>95</v>
      </c>
      <c r="O115" s="67" t="s">
        <v>11</v>
      </c>
      <c r="P115" s="68" t="s">
        <v>340</v>
      </c>
      <c r="Q115" s="82"/>
    </row>
    <row r="116" spans="1:17" s="7" customFormat="1" ht="54.95" customHeight="1">
      <c r="A116" s="56" t="s">
        <v>16</v>
      </c>
      <c r="B116" s="57" t="s">
        <v>28</v>
      </c>
      <c r="C116" s="58" t="s">
        <v>34</v>
      </c>
      <c r="D116" s="58" t="s">
        <v>52</v>
      </c>
      <c r="E116" s="58" t="s">
        <v>165</v>
      </c>
      <c r="F116" s="83" t="s">
        <v>334</v>
      </c>
      <c r="G116" s="60">
        <f t="shared" si="6"/>
        <v>20000</v>
      </c>
      <c r="H116" s="61">
        <v>20000</v>
      </c>
      <c r="I116" s="79"/>
      <c r="J116" s="60">
        <f t="shared" si="7"/>
        <v>20000</v>
      </c>
      <c r="K116" s="79">
        <v>20000</v>
      </c>
      <c r="L116" s="79"/>
      <c r="M116" s="60">
        <f t="shared" si="8"/>
        <v>0</v>
      </c>
      <c r="N116" s="89">
        <v>95</v>
      </c>
      <c r="O116" s="67" t="s">
        <v>11</v>
      </c>
      <c r="P116" s="68" t="s">
        <v>340</v>
      </c>
      <c r="Q116" s="82"/>
    </row>
    <row r="117" spans="1:17" s="7" customFormat="1" ht="54.95" customHeight="1">
      <c r="A117" s="56" t="s">
        <v>16</v>
      </c>
      <c r="B117" s="57" t="s">
        <v>28</v>
      </c>
      <c r="C117" s="58" t="s">
        <v>34</v>
      </c>
      <c r="D117" s="58" t="s">
        <v>67</v>
      </c>
      <c r="E117" s="58" t="s">
        <v>292</v>
      </c>
      <c r="F117" s="77" t="s">
        <v>650</v>
      </c>
      <c r="G117" s="60">
        <f t="shared" si="6"/>
        <v>8000</v>
      </c>
      <c r="H117" s="61">
        <v>8000</v>
      </c>
      <c r="I117" s="79"/>
      <c r="J117" s="60">
        <f t="shared" si="7"/>
        <v>8000</v>
      </c>
      <c r="K117" s="61">
        <v>8000</v>
      </c>
      <c r="L117" s="79"/>
      <c r="M117" s="60">
        <f t="shared" si="8"/>
        <v>0</v>
      </c>
      <c r="N117" s="89">
        <v>100</v>
      </c>
      <c r="O117" s="67" t="s">
        <v>11</v>
      </c>
      <c r="P117" s="68" t="s">
        <v>340</v>
      </c>
      <c r="Q117" s="82"/>
    </row>
    <row r="118" spans="1:17" s="7" customFormat="1" ht="54.95" customHeight="1">
      <c r="A118" s="56" t="s">
        <v>16</v>
      </c>
      <c r="B118" s="57" t="s">
        <v>28</v>
      </c>
      <c r="C118" s="58" t="s">
        <v>34</v>
      </c>
      <c r="D118" s="58" t="s">
        <v>67</v>
      </c>
      <c r="E118" s="58" t="s">
        <v>428</v>
      </c>
      <c r="F118" s="77" t="s">
        <v>650</v>
      </c>
      <c r="G118" s="60">
        <f t="shared" si="6"/>
        <v>7000</v>
      </c>
      <c r="H118" s="61">
        <v>7000</v>
      </c>
      <c r="I118" s="79"/>
      <c r="J118" s="60">
        <f t="shared" si="7"/>
        <v>7000</v>
      </c>
      <c r="K118" s="61">
        <v>7000</v>
      </c>
      <c r="L118" s="79"/>
      <c r="M118" s="60">
        <f t="shared" si="8"/>
        <v>0</v>
      </c>
      <c r="N118" s="89">
        <v>100</v>
      </c>
      <c r="O118" s="67" t="s">
        <v>11</v>
      </c>
      <c r="P118" s="68" t="s">
        <v>340</v>
      </c>
      <c r="Q118" s="82"/>
    </row>
    <row r="119" spans="1:17" s="7" customFormat="1" ht="54.95" customHeight="1">
      <c r="A119" s="56" t="s">
        <v>347</v>
      </c>
      <c r="B119" s="57" t="s">
        <v>27</v>
      </c>
      <c r="C119" s="58" t="s">
        <v>33</v>
      </c>
      <c r="D119" s="58" t="s">
        <v>254</v>
      </c>
      <c r="E119" s="58" t="s">
        <v>429</v>
      </c>
      <c r="F119" s="77" t="s">
        <v>651</v>
      </c>
      <c r="G119" s="60">
        <f t="shared" si="6"/>
        <v>220000</v>
      </c>
      <c r="H119" s="61">
        <v>176000</v>
      </c>
      <c r="I119" s="79">
        <v>44000</v>
      </c>
      <c r="J119" s="60">
        <f t="shared" si="7"/>
        <v>213400</v>
      </c>
      <c r="K119" s="79">
        <v>169400</v>
      </c>
      <c r="L119" s="79">
        <v>44000</v>
      </c>
      <c r="M119" s="60">
        <f t="shared" si="8"/>
        <v>6600</v>
      </c>
      <c r="N119" s="79">
        <v>90</v>
      </c>
      <c r="O119" s="67" t="s">
        <v>11</v>
      </c>
      <c r="P119" s="68" t="s">
        <v>340</v>
      </c>
      <c r="Q119" s="82"/>
    </row>
    <row r="120" spans="1:17" s="7" customFormat="1" ht="54.95" customHeight="1">
      <c r="A120" s="56" t="s">
        <v>347</v>
      </c>
      <c r="B120" s="57" t="s">
        <v>28</v>
      </c>
      <c r="C120" s="58" t="s">
        <v>34</v>
      </c>
      <c r="D120" s="58" t="s">
        <v>256</v>
      </c>
      <c r="E120" s="58" t="s">
        <v>302</v>
      </c>
      <c r="F120" s="77" t="s">
        <v>652</v>
      </c>
      <c r="G120" s="60">
        <f t="shared" si="6"/>
        <v>121800</v>
      </c>
      <c r="H120" s="61">
        <v>121800</v>
      </c>
      <c r="I120" s="79">
        <v>0</v>
      </c>
      <c r="J120" s="60">
        <f t="shared" si="7"/>
        <v>121800</v>
      </c>
      <c r="K120" s="79">
        <v>121800</v>
      </c>
      <c r="L120" s="79">
        <v>0</v>
      </c>
      <c r="M120" s="60">
        <f t="shared" si="8"/>
        <v>0</v>
      </c>
      <c r="N120" s="79">
        <v>90</v>
      </c>
      <c r="O120" s="67" t="s">
        <v>11</v>
      </c>
      <c r="P120" s="68" t="s">
        <v>340</v>
      </c>
      <c r="Q120" s="82"/>
    </row>
    <row r="121" spans="1:17" s="7" customFormat="1" ht="54.95" customHeight="1">
      <c r="A121" s="56" t="s">
        <v>347</v>
      </c>
      <c r="B121" s="57" t="s">
        <v>24</v>
      </c>
      <c r="C121" s="58" t="s">
        <v>30</v>
      </c>
      <c r="D121" s="58" t="s">
        <v>255</v>
      </c>
      <c r="E121" s="58" t="s">
        <v>301</v>
      </c>
      <c r="F121" s="77" t="s">
        <v>653</v>
      </c>
      <c r="G121" s="60">
        <f t="shared" si="6"/>
        <v>12000</v>
      </c>
      <c r="H121" s="61">
        <v>12000</v>
      </c>
      <c r="I121" s="79">
        <v>0</v>
      </c>
      <c r="J121" s="60">
        <f t="shared" si="7"/>
        <v>12000</v>
      </c>
      <c r="K121" s="79">
        <v>12000</v>
      </c>
      <c r="L121" s="79">
        <v>0</v>
      </c>
      <c r="M121" s="60">
        <f t="shared" si="8"/>
        <v>0</v>
      </c>
      <c r="N121" s="79">
        <v>90</v>
      </c>
      <c r="O121" s="67" t="s">
        <v>11</v>
      </c>
      <c r="P121" s="68" t="s">
        <v>340</v>
      </c>
      <c r="Q121" s="82"/>
    </row>
    <row r="122" spans="1:17" s="7" customFormat="1" ht="54.95" customHeight="1">
      <c r="A122" s="56" t="s">
        <v>347</v>
      </c>
      <c r="B122" s="57" t="s">
        <v>24</v>
      </c>
      <c r="C122" s="58" t="s">
        <v>30</v>
      </c>
      <c r="D122" s="58" t="s">
        <v>53</v>
      </c>
      <c r="E122" s="58" t="s">
        <v>293</v>
      </c>
      <c r="F122" s="77" t="s">
        <v>654</v>
      </c>
      <c r="G122" s="60">
        <f t="shared" si="6"/>
        <v>16798</v>
      </c>
      <c r="H122" s="61">
        <v>16798</v>
      </c>
      <c r="I122" s="79"/>
      <c r="J122" s="60">
        <f t="shared" si="7"/>
        <v>16703</v>
      </c>
      <c r="K122" s="79">
        <v>16703</v>
      </c>
      <c r="L122" s="79"/>
      <c r="M122" s="60">
        <f t="shared" si="8"/>
        <v>95</v>
      </c>
      <c r="N122" s="79">
        <v>90</v>
      </c>
      <c r="O122" s="67" t="s">
        <v>11</v>
      </c>
      <c r="P122" s="68" t="s">
        <v>340</v>
      </c>
      <c r="Q122" s="82"/>
    </row>
    <row r="123" spans="1:17" s="7" customFormat="1" ht="54.95" customHeight="1">
      <c r="A123" s="56" t="s">
        <v>347</v>
      </c>
      <c r="B123" s="57" t="s">
        <v>24</v>
      </c>
      <c r="C123" s="58" t="s">
        <v>30</v>
      </c>
      <c r="D123" s="58" t="s">
        <v>53</v>
      </c>
      <c r="E123" s="58" t="s">
        <v>294</v>
      </c>
      <c r="F123" s="77" t="s">
        <v>654</v>
      </c>
      <c r="G123" s="60">
        <f t="shared" si="6"/>
        <v>3798</v>
      </c>
      <c r="H123" s="61">
        <v>3798</v>
      </c>
      <c r="I123" s="79"/>
      <c r="J123" s="60">
        <f t="shared" si="7"/>
        <v>3798</v>
      </c>
      <c r="K123" s="79">
        <v>3798</v>
      </c>
      <c r="L123" s="79"/>
      <c r="M123" s="60">
        <f t="shared" si="8"/>
        <v>0</v>
      </c>
      <c r="N123" s="79">
        <v>90</v>
      </c>
      <c r="O123" s="67" t="s">
        <v>11</v>
      </c>
      <c r="P123" s="68" t="s">
        <v>340</v>
      </c>
      <c r="Q123" s="82"/>
    </row>
    <row r="124" spans="1:17" s="7" customFormat="1" ht="54.95" customHeight="1">
      <c r="A124" s="56" t="s">
        <v>347</v>
      </c>
      <c r="B124" s="57" t="s">
        <v>24</v>
      </c>
      <c r="C124" s="58" t="s">
        <v>30</v>
      </c>
      <c r="D124" s="58" t="s">
        <v>53</v>
      </c>
      <c r="E124" s="58" t="s">
        <v>295</v>
      </c>
      <c r="F124" s="77" t="s">
        <v>654</v>
      </c>
      <c r="G124" s="60">
        <f t="shared" si="6"/>
        <v>3000</v>
      </c>
      <c r="H124" s="61">
        <v>3000</v>
      </c>
      <c r="I124" s="79"/>
      <c r="J124" s="60">
        <f t="shared" si="7"/>
        <v>2905</v>
      </c>
      <c r="K124" s="79">
        <v>2905</v>
      </c>
      <c r="L124" s="79"/>
      <c r="M124" s="60">
        <f t="shared" si="8"/>
        <v>95</v>
      </c>
      <c r="N124" s="79">
        <v>90</v>
      </c>
      <c r="O124" s="67" t="s">
        <v>11</v>
      </c>
      <c r="P124" s="68" t="s">
        <v>340</v>
      </c>
      <c r="Q124" s="82"/>
    </row>
    <row r="125" spans="1:17" s="7" customFormat="1" ht="54.95" customHeight="1">
      <c r="A125" s="56" t="s">
        <v>347</v>
      </c>
      <c r="B125" s="57" t="s">
        <v>24</v>
      </c>
      <c r="C125" s="58" t="s">
        <v>30</v>
      </c>
      <c r="D125" s="58" t="s">
        <v>53</v>
      </c>
      <c r="E125" s="58" t="s">
        <v>296</v>
      </c>
      <c r="F125" s="77" t="s">
        <v>654</v>
      </c>
      <c r="G125" s="60">
        <f t="shared" si="6"/>
        <v>2880</v>
      </c>
      <c r="H125" s="61">
        <v>2880</v>
      </c>
      <c r="I125" s="79"/>
      <c r="J125" s="60">
        <f t="shared" si="7"/>
        <v>2880</v>
      </c>
      <c r="K125" s="79">
        <v>2880</v>
      </c>
      <c r="L125" s="79"/>
      <c r="M125" s="60">
        <f t="shared" si="8"/>
        <v>0</v>
      </c>
      <c r="N125" s="79">
        <v>90</v>
      </c>
      <c r="O125" s="67" t="s">
        <v>11</v>
      </c>
      <c r="P125" s="68" t="s">
        <v>340</v>
      </c>
      <c r="Q125" s="82"/>
    </row>
    <row r="126" spans="1:17" s="7" customFormat="1" ht="54.95" customHeight="1">
      <c r="A126" s="56" t="s">
        <v>347</v>
      </c>
      <c r="B126" s="57" t="s">
        <v>24</v>
      </c>
      <c r="C126" s="58" t="s">
        <v>30</v>
      </c>
      <c r="D126" s="58" t="s">
        <v>53</v>
      </c>
      <c r="E126" s="58" t="s">
        <v>297</v>
      </c>
      <c r="F126" s="77" t="s">
        <v>654</v>
      </c>
      <c r="G126" s="60">
        <f t="shared" si="6"/>
        <v>480</v>
      </c>
      <c r="H126" s="61">
        <v>480</v>
      </c>
      <c r="I126" s="79"/>
      <c r="J126" s="60">
        <f t="shared" si="7"/>
        <v>480</v>
      </c>
      <c r="K126" s="79">
        <v>480</v>
      </c>
      <c r="L126" s="79"/>
      <c r="M126" s="60">
        <f t="shared" si="8"/>
        <v>0</v>
      </c>
      <c r="N126" s="79">
        <v>90</v>
      </c>
      <c r="O126" s="67" t="s">
        <v>11</v>
      </c>
      <c r="P126" s="68" t="s">
        <v>340</v>
      </c>
      <c r="Q126" s="82"/>
    </row>
    <row r="127" spans="1:17" s="7" customFormat="1" ht="54.95" customHeight="1">
      <c r="A127" s="56" t="s">
        <v>347</v>
      </c>
      <c r="B127" s="57" t="s">
        <v>24</v>
      </c>
      <c r="C127" s="58" t="s">
        <v>30</v>
      </c>
      <c r="D127" s="58" t="s">
        <v>53</v>
      </c>
      <c r="E127" s="58" t="s">
        <v>298</v>
      </c>
      <c r="F127" s="77" t="s">
        <v>654</v>
      </c>
      <c r="G127" s="60">
        <f t="shared" si="6"/>
        <v>2400</v>
      </c>
      <c r="H127" s="61">
        <v>2400</v>
      </c>
      <c r="I127" s="79"/>
      <c r="J127" s="60">
        <f t="shared" si="7"/>
        <v>2400</v>
      </c>
      <c r="K127" s="79">
        <v>2400</v>
      </c>
      <c r="L127" s="79"/>
      <c r="M127" s="60">
        <f t="shared" si="8"/>
        <v>0</v>
      </c>
      <c r="N127" s="79">
        <v>90</v>
      </c>
      <c r="O127" s="67" t="s">
        <v>11</v>
      </c>
      <c r="P127" s="68" t="s">
        <v>340</v>
      </c>
      <c r="Q127" s="82"/>
    </row>
    <row r="128" spans="1:17" s="7" customFormat="1" ht="54.95" customHeight="1">
      <c r="A128" s="56" t="s">
        <v>347</v>
      </c>
      <c r="B128" s="57" t="s">
        <v>24</v>
      </c>
      <c r="C128" s="58" t="s">
        <v>30</v>
      </c>
      <c r="D128" s="58" t="s">
        <v>53</v>
      </c>
      <c r="E128" s="58" t="s">
        <v>299</v>
      </c>
      <c r="F128" s="77" t="s">
        <v>654</v>
      </c>
      <c r="G128" s="60">
        <f t="shared" si="6"/>
        <v>4240</v>
      </c>
      <c r="H128" s="61">
        <v>4240</v>
      </c>
      <c r="I128" s="79"/>
      <c r="J128" s="60">
        <f t="shared" si="7"/>
        <v>4240</v>
      </c>
      <c r="K128" s="79">
        <v>4240</v>
      </c>
      <c r="L128" s="79"/>
      <c r="M128" s="60">
        <f t="shared" si="8"/>
        <v>0</v>
      </c>
      <c r="N128" s="79">
        <v>90</v>
      </c>
      <c r="O128" s="67" t="s">
        <v>11</v>
      </c>
      <c r="P128" s="68" t="s">
        <v>340</v>
      </c>
      <c r="Q128" s="82"/>
    </row>
    <row r="129" spans="1:19" s="7" customFormat="1" ht="54.95" customHeight="1">
      <c r="A129" s="56" t="s">
        <v>347</v>
      </c>
      <c r="B129" s="57" t="s">
        <v>28</v>
      </c>
      <c r="C129" s="58" t="s">
        <v>34</v>
      </c>
      <c r="D129" s="58" t="s">
        <v>54</v>
      </c>
      <c r="E129" s="58" t="s">
        <v>166</v>
      </c>
      <c r="F129" s="77" t="s">
        <v>655</v>
      </c>
      <c r="G129" s="60">
        <f t="shared" si="6"/>
        <v>33300</v>
      </c>
      <c r="H129" s="61">
        <v>33300</v>
      </c>
      <c r="I129" s="79"/>
      <c r="J129" s="60">
        <f t="shared" si="7"/>
        <v>33300</v>
      </c>
      <c r="K129" s="79">
        <v>33300</v>
      </c>
      <c r="L129" s="79"/>
      <c r="M129" s="60">
        <f t="shared" si="8"/>
        <v>0</v>
      </c>
      <c r="N129" s="79">
        <v>90</v>
      </c>
      <c r="O129" s="67" t="s">
        <v>11</v>
      </c>
      <c r="P129" s="68" t="s">
        <v>340</v>
      </c>
      <c r="Q129" s="82"/>
    </row>
    <row r="130" spans="1:19" s="7" customFormat="1" ht="54.95" customHeight="1">
      <c r="A130" s="56" t="s">
        <v>347</v>
      </c>
      <c r="B130" s="57" t="s">
        <v>27</v>
      </c>
      <c r="C130" s="58" t="s">
        <v>33</v>
      </c>
      <c r="D130" s="58" t="s">
        <v>68</v>
      </c>
      <c r="E130" s="58" t="s">
        <v>300</v>
      </c>
      <c r="F130" s="77" t="s">
        <v>652</v>
      </c>
      <c r="G130" s="60">
        <f t="shared" si="6"/>
        <v>155916</v>
      </c>
      <c r="H130" s="61">
        <v>155916</v>
      </c>
      <c r="I130" s="79">
        <v>0</v>
      </c>
      <c r="J130" s="60">
        <f t="shared" si="7"/>
        <v>153450</v>
      </c>
      <c r="K130" s="79">
        <v>153450</v>
      </c>
      <c r="L130" s="79">
        <v>0</v>
      </c>
      <c r="M130" s="60">
        <f t="shared" si="8"/>
        <v>2466</v>
      </c>
      <c r="N130" s="79">
        <v>90</v>
      </c>
      <c r="O130" s="67" t="s">
        <v>11</v>
      </c>
      <c r="P130" s="68" t="s">
        <v>340</v>
      </c>
      <c r="Q130" s="82"/>
    </row>
    <row r="131" spans="1:19" s="7" customFormat="1" ht="54.95" customHeight="1">
      <c r="A131" s="56" t="s">
        <v>347</v>
      </c>
      <c r="B131" s="57" t="s">
        <v>25</v>
      </c>
      <c r="C131" s="58" t="s">
        <v>31</v>
      </c>
      <c r="D131" s="58" t="s">
        <v>55</v>
      </c>
      <c r="E131" s="58" t="s">
        <v>167</v>
      </c>
      <c r="F131" s="77" t="s">
        <v>654</v>
      </c>
      <c r="G131" s="60">
        <f t="shared" si="6"/>
        <v>37200</v>
      </c>
      <c r="H131" s="61">
        <v>37200</v>
      </c>
      <c r="I131" s="79"/>
      <c r="J131" s="60">
        <f t="shared" si="7"/>
        <v>37200</v>
      </c>
      <c r="K131" s="79">
        <v>37200</v>
      </c>
      <c r="L131" s="79"/>
      <c r="M131" s="60">
        <f t="shared" si="8"/>
        <v>0</v>
      </c>
      <c r="N131" s="79">
        <v>90</v>
      </c>
      <c r="O131" s="67" t="s">
        <v>11</v>
      </c>
      <c r="P131" s="68" t="s">
        <v>340</v>
      </c>
      <c r="Q131" s="82"/>
    </row>
    <row r="132" spans="1:19" s="7" customFormat="1" ht="54.95" customHeight="1">
      <c r="A132" s="56" t="s">
        <v>347</v>
      </c>
      <c r="B132" s="57" t="s">
        <v>25</v>
      </c>
      <c r="C132" s="58" t="s">
        <v>31</v>
      </c>
      <c r="D132" s="58" t="s">
        <v>55</v>
      </c>
      <c r="E132" s="58" t="s">
        <v>168</v>
      </c>
      <c r="F132" s="77" t="s">
        <v>654</v>
      </c>
      <c r="G132" s="60">
        <f t="shared" si="6"/>
        <v>47532</v>
      </c>
      <c r="H132" s="61">
        <v>47532</v>
      </c>
      <c r="I132" s="79"/>
      <c r="J132" s="60">
        <f t="shared" si="7"/>
        <v>47532</v>
      </c>
      <c r="K132" s="79">
        <v>47532</v>
      </c>
      <c r="L132" s="79"/>
      <c r="M132" s="60">
        <f t="shared" si="8"/>
        <v>0</v>
      </c>
      <c r="N132" s="79">
        <v>90</v>
      </c>
      <c r="O132" s="67" t="s">
        <v>11</v>
      </c>
      <c r="P132" s="68" t="s">
        <v>340</v>
      </c>
      <c r="Q132" s="82"/>
    </row>
    <row r="133" spans="1:19" s="7" customFormat="1" ht="54.95" customHeight="1">
      <c r="A133" s="56" t="s">
        <v>347</v>
      </c>
      <c r="B133" s="57" t="s">
        <v>28</v>
      </c>
      <c r="C133" s="58" t="s">
        <v>34</v>
      </c>
      <c r="D133" s="58" t="s">
        <v>55</v>
      </c>
      <c r="E133" s="58" t="s">
        <v>169</v>
      </c>
      <c r="F133" s="77" t="s">
        <v>654</v>
      </c>
      <c r="G133" s="60">
        <f t="shared" si="6"/>
        <v>7000</v>
      </c>
      <c r="H133" s="61">
        <v>7000</v>
      </c>
      <c r="I133" s="79"/>
      <c r="J133" s="60">
        <f t="shared" si="7"/>
        <v>5823</v>
      </c>
      <c r="K133" s="79">
        <v>5823</v>
      </c>
      <c r="L133" s="79"/>
      <c r="M133" s="60">
        <f t="shared" si="8"/>
        <v>1177</v>
      </c>
      <c r="N133" s="79">
        <v>85</v>
      </c>
      <c r="O133" s="81" t="s">
        <v>656</v>
      </c>
      <c r="P133" s="64" t="s">
        <v>340</v>
      </c>
      <c r="Q133" s="82"/>
    </row>
    <row r="134" spans="1:19" s="7" customFormat="1" ht="54.95" customHeight="1">
      <c r="A134" s="56" t="s">
        <v>347</v>
      </c>
      <c r="B134" s="57" t="s">
        <v>28</v>
      </c>
      <c r="C134" s="58" t="s">
        <v>34</v>
      </c>
      <c r="D134" s="58" t="s">
        <v>55</v>
      </c>
      <c r="E134" s="58" t="s">
        <v>170</v>
      </c>
      <c r="F134" s="77" t="s">
        <v>654</v>
      </c>
      <c r="G134" s="60">
        <f t="shared" si="6"/>
        <v>14000</v>
      </c>
      <c r="H134" s="61">
        <v>14000</v>
      </c>
      <c r="I134" s="79"/>
      <c r="J134" s="60">
        <f t="shared" si="7"/>
        <v>14000</v>
      </c>
      <c r="K134" s="79">
        <v>14000</v>
      </c>
      <c r="L134" s="79"/>
      <c r="M134" s="60">
        <f t="shared" si="8"/>
        <v>0</v>
      </c>
      <c r="N134" s="79">
        <v>90</v>
      </c>
      <c r="O134" s="67" t="s">
        <v>11</v>
      </c>
      <c r="P134" s="68" t="s">
        <v>340</v>
      </c>
      <c r="Q134" s="82"/>
    </row>
    <row r="135" spans="1:19" s="7" customFormat="1" ht="54.95" customHeight="1">
      <c r="A135" s="56" t="s">
        <v>347</v>
      </c>
      <c r="B135" s="57" t="s">
        <v>28</v>
      </c>
      <c r="C135" s="58" t="s">
        <v>34</v>
      </c>
      <c r="D135" s="58" t="s">
        <v>716</v>
      </c>
      <c r="E135" s="58" t="s">
        <v>717</v>
      </c>
      <c r="F135" s="83" t="s">
        <v>654</v>
      </c>
      <c r="G135" s="71">
        <f t="shared" ref="G135:G198" si="9">H135+I135</f>
        <v>40000</v>
      </c>
      <c r="H135" s="61">
        <v>40000</v>
      </c>
      <c r="I135" s="62"/>
      <c r="J135" s="71">
        <f t="shared" ref="J135:J198" si="10">K135+L135</f>
        <v>20000</v>
      </c>
      <c r="K135" s="62">
        <v>20000</v>
      </c>
      <c r="L135" s="62"/>
      <c r="M135" s="71">
        <f t="shared" ref="M135:M198" si="11">H135-K135</f>
        <v>20000</v>
      </c>
      <c r="N135" s="62">
        <v>70</v>
      </c>
      <c r="O135" s="64" t="s">
        <v>657</v>
      </c>
      <c r="P135" s="64" t="s">
        <v>516</v>
      </c>
      <c r="Q135" s="76"/>
      <c r="R135" s="11"/>
      <c r="S135" s="19"/>
    </row>
    <row r="136" spans="1:19" s="7" customFormat="1" ht="54.95" customHeight="1">
      <c r="A136" s="56" t="s">
        <v>347</v>
      </c>
      <c r="B136" s="57" t="s">
        <v>28</v>
      </c>
      <c r="C136" s="58" t="s">
        <v>34</v>
      </c>
      <c r="D136" s="58" t="s">
        <v>56</v>
      </c>
      <c r="E136" s="58" t="s">
        <v>171</v>
      </c>
      <c r="F136" s="77" t="s">
        <v>654</v>
      </c>
      <c r="G136" s="60">
        <f t="shared" si="9"/>
        <v>2000</v>
      </c>
      <c r="H136" s="61">
        <v>2000</v>
      </c>
      <c r="I136" s="79"/>
      <c r="J136" s="60">
        <f t="shared" si="10"/>
        <v>2000</v>
      </c>
      <c r="K136" s="79">
        <v>2000</v>
      </c>
      <c r="L136" s="79"/>
      <c r="M136" s="60">
        <f t="shared" si="11"/>
        <v>0</v>
      </c>
      <c r="N136" s="79">
        <v>90</v>
      </c>
      <c r="O136" s="67" t="s">
        <v>11</v>
      </c>
      <c r="P136" s="68" t="s">
        <v>340</v>
      </c>
      <c r="Q136" s="82"/>
    </row>
    <row r="137" spans="1:19" s="7" customFormat="1" ht="54.95" customHeight="1">
      <c r="A137" s="56" t="s">
        <v>347</v>
      </c>
      <c r="B137" s="57" t="s">
        <v>28</v>
      </c>
      <c r="C137" s="58" t="s">
        <v>34</v>
      </c>
      <c r="D137" s="58" t="s">
        <v>57</v>
      </c>
      <c r="E137" s="58" t="s">
        <v>172</v>
      </c>
      <c r="F137" s="77" t="s">
        <v>654</v>
      </c>
      <c r="G137" s="60">
        <f t="shared" si="9"/>
        <v>1900</v>
      </c>
      <c r="H137" s="61">
        <v>1900</v>
      </c>
      <c r="I137" s="79"/>
      <c r="J137" s="60">
        <f t="shared" si="10"/>
        <v>1900</v>
      </c>
      <c r="K137" s="79">
        <v>1900</v>
      </c>
      <c r="L137" s="79"/>
      <c r="M137" s="60">
        <f t="shared" si="11"/>
        <v>0</v>
      </c>
      <c r="N137" s="79">
        <v>90</v>
      </c>
      <c r="O137" s="67" t="s">
        <v>11</v>
      </c>
      <c r="P137" s="68" t="s">
        <v>340</v>
      </c>
      <c r="Q137" s="82"/>
    </row>
    <row r="138" spans="1:19" s="7" customFormat="1" ht="54.95" customHeight="1">
      <c r="A138" s="56" t="s">
        <v>347</v>
      </c>
      <c r="B138" s="57" t="s">
        <v>28</v>
      </c>
      <c r="C138" s="58" t="s">
        <v>34</v>
      </c>
      <c r="D138" s="58" t="s">
        <v>58</v>
      </c>
      <c r="E138" s="58" t="s">
        <v>173</v>
      </c>
      <c r="F138" s="77" t="s">
        <v>654</v>
      </c>
      <c r="G138" s="60">
        <f t="shared" si="9"/>
        <v>4000</v>
      </c>
      <c r="H138" s="61">
        <v>4000</v>
      </c>
      <c r="I138" s="79"/>
      <c r="J138" s="60">
        <f t="shared" si="10"/>
        <v>4000</v>
      </c>
      <c r="K138" s="79">
        <v>4000</v>
      </c>
      <c r="L138" s="79"/>
      <c r="M138" s="60">
        <f t="shared" si="11"/>
        <v>0</v>
      </c>
      <c r="N138" s="79">
        <v>90</v>
      </c>
      <c r="O138" s="67" t="s">
        <v>11</v>
      </c>
      <c r="P138" s="68" t="s">
        <v>340</v>
      </c>
      <c r="Q138" s="82"/>
    </row>
    <row r="139" spans="1:19" s="7" customFormat="1" ht="54.95" customHeight="1">
      <c r="A139" s="56" t="s">
        <v>347</v>
      </c>
      <c r="B139" s="57" t="s">
        <v>26</v>
      </c>
      <c r="C139" s="58" t="s">
        <v>32</v>
      </c>
      <c r="D139" s="58" t="s">
        <v>257</v>
      </c>
      <c r="E139" s="58" t="s">
        <v>303</v>
      </c>
      <c r="F139" s="77" t="s">
        <v>654</v>
      </c>
      <c r="G139" s="60">
        <f t="shared" si="9"/>
        <v>3000</v>
      </c>
      <c r="H139" s="61">
        <v>3000</v>
      </c>
      <c r="I139" s="79"/>
      <c r="J139" s="60">
        <f t="shared" si="10"/>
        <v>3000</v>
      </c>
      <c r="K139" s="79">
        <v>3000</v>
      </c>
      <c r="L139" s="79"/>
      <c r="M139" s="60">
        <f t="shared" si="11"/>
        <v>0</v>
      </c>
      <c r="N139" s="79">
        <v>90</v>
      </c>
      <c r="O139" s="67" t="s">
        <v>11</v>
      </c>
      <c r="P139" s="68" t="s">
        <v>340</v>
      </c>
      <c r="Q139" s="82"/>
    </row>
    <row r="140" spans="1:19" s="7" customFormat="1" ht="54.95" customHeight="1">
      <c r="A140" s="56" t="s">
        <v>347</v>
      </c>
      <c r="B140" s="57" t="s">
        <v>28</v>
      </c>
      <c r="C140" s="58" t="s">
        <v>34</v>
      </c>
      <c r="D140" s="58" t="s">
        <v>59</v>
      </c>
      <c r="E140" s="58" t="s">
        <v>174</v>
      </c>
      <c r="F140" s="77" t="s">
        <v>654</v>
      </c>
      <c r="G140" s="60">
        <f t="shared" si="9"/>
        <v>10000</v>
      </c>
      <c r="H140" s="61">
        <v>10000</v>
      </c>
      <c r="I140" s="79"/>
      <c r="J140" s="60">
        <f t="shared" si="10"/>
        <v>6697</v>
      </c>
      <c r="K140" s="79">
        <v>6697</v>
      </c>
      <c r="L140" s="79"/>
      <c r="M140" s="60">
        <f t="shared" si="11"/>
        <v>3303</v>
      </c>
      <c r="N140" s="79">
        <v>82</v>
      </c>
      <c r="O140" s="81" t="s">
        <v>656</v>
      </c>
      <c r="P140" s="64" t="s">
        <v>340</v>
      </c>
      <c r="Q140" s="82"/>
    </row>
    <row r="141" spans="1:19" s="7" customFormat="1" ht="54.95" customHeight="1">
      <c r="A141" s="56" t="s">
        <v>347</v>
      </c>
      <c r="B141" s="57" t="s">
        <v>28</v>
      </c>
      <c r="C141" s="58" t="s">
        <v>34</v>
      </c>
      <c r="D141" s="58" t="s">
        <v>258</v>
      </c>
      <c r="E141" s="58" t="s">
        <v>304</v>
      </c>
      <c r="F141" s="77" t="s">
        <v>658</v>
      </c>
      <c r="G141" s="60">
        <f t="shared" si="9"/>
        <v>163080</v>
      </c>
      <c r="H141" s="60">
        <v>163080</v>
      </c>
      <c r="I141" s="79"/>
      <c r="J141" s="60">
        <f t="shared" si="10"/>
        <v>162990</v>
      </c>
      <c r="K141" s="79">
        <v>162990</v>
      </c>
      <c r="L141" s="79"/>
      <c r="M141" s="60">
        <f t="shared" si="11"/>
        <v>90</v>
      </c>
      <c r="N141" s="79">
        <v>95</v>
      </c>
      <c r="O141" s="67" t="s">
        <v>11</v>
      </c>
      <c r="P141" s="68" t="s">
        <v>340</v>
      </c>
      <c r="Q141" s="82"/>
    </row>
    <row r="142" spans="1:19" s="7" customFormat="1" ht="54.95" customHeight="1">
      <c r="A142" s="56" t="s">
        <v>347</v>
      </c>
      <c r="B142" s="57" t="s">
        <v>25</v>
      </c>
      <c r="C142" s="58" t="s">
        <v>31</v>
      </c>
      <c r="D142" s="58" t="s">
        <v>60</v>
      </c>
      <c r="E142" s="58" t="s">
        <v>175</v>
      </c>
      <c r="F142" s="83" t="s">
        <v>659</v>
      </c>
      <c r="G142" s="60">
        <f t="shared" si="9"/>
        <v>13000</v>
      </c>
      <c r="H142" s="97">
        <v>13000</v>
      </c>
      <c r="I142" s="98"/>
      <c r="J142" s="60">
        <f t="shared" si="10"/>
        <v>26000</v>
      </c>
      <c r="K142" s="98">
        <v>13000</v>
      </c>
      <c r="L142" s="98">
        <v>13000</v>
      </c>
      <c r="M142" s="60">
        <f t="shared" si="11"/>
        <v>0</v>
      </c>
      <c r="N142" s="98">
        <v>93</v>
      </c>
      <c r="O142" s="67" t="s">
        <v>11</v>
      </c>
      <c r="P142" s="68" t="s">
        <v>340</v>
      </c>
      <c r="Q142" s="82"/>
    </row>
    <row r="143" spans="1:19" s="7" customFormat="1" ht="54.95" customHeight="1">
      <c r="A143" s="56" t="s">
        <v>347</v>
      </c>
      <c r="B143" s="57" t="s">
        <v>24</v>
      </c>
      <c r="C143" s="58" t="s">
        <v>30</v>
      </c>
      <c r="D143" s="58" t="s">
        <v>61</v>
      </c>
      <c r="E143" s="58" t="s">
        <v>176</v>
      </c>
      <c r="F143" s="83" t="s">
        <v>660</v>
      </c>
      <c r="G143" s="60">
        <f t="shared" si="9"/>
        <v>2500</v>
      </c>
      <c r="H143" s="97">
        <v>2500</v>
      </c>
      <c r="I143" s="98"/>
      <c r="J143" s="60">
        <f t="shared" si="10"/>
        <v>5000</v>
      </c>
      <c r="K143" s="98">
        <v>2500</v>
      </c>
      <c r="L143" s="98">
        <v>2500</v>
      </c>
      <c r="M143" s="60">
        <f t="shared" si="11"/>
        <v>0</v>
      </c>
      <c r="N143" s="98">
        <v>93</v>
      </c>
      <c r="O143" s="67" t="s">
        <v>11</v>
      </c>
      <c r="P143" s="68" t="s">
        <v>340</v>
      </c>
      <c r="Q143" s="82"/>
    </row>
    <row r="144" spans="1:19" s="7" customFormat="1" ht="54.95" customHeight="1">
      <c r="A144" s="56" t="s">
        <v>347</v>
      </c>
      <c r="B144" s="57" t="s">
        <v>28</v>
      </c>
      <c r="C144" s="58" t="s">
        <v>34</v>
      </c>
      <c r="D144" s="58" t="s">
        <v>66</v>
      </c>
      <c r="E144" s="58" t="s">
        <v>232</v>
      </c>
      <c r="F144" s="77" t="s">
        <v>661</v>
      </c>
      <c r="G144" s="60">
        <f t="shared" si="9"/>
        <v>47000</v>
      </c>
      <c r="H144" s="86">
        <v>47000</v>
      </c>
      <c r="I144" s="79">
        <v>0</v>
      </c>
      <c r="J144" s="60">
        <f t="shared" si="10"/>
        <v>47000</v>
      </c>
      <c r="K144" s="79">
        <f>H144</f>
        <v>47000</v>
      </c>
      <c r="L144" s="79">
        <v>0</v>
      </c>
      <c r="M144" s="60">
        <f t="shared" si="11"/>
        <v>0</v>
      </c>
      <c r="N144" s="79">
        <v>100</v>
      </c>
      <c r="O144" s="67" t="s">
        <v>11</v>
      </c>
      <c r="P144" s="68" t="s">
        <v>340</v>
      </c>
      <c r="Q144" s="82"/>
    </row>
    <row r="145" spans="1:17" s="7" customFormat="1" ht="54.95" customHeight="1">
      <c r="A145" s="56" t="s">
        <v>347</v>
      </c>
      <c r="B145" s="57" t="s">
        <v>28</v>
      </c>
      <c r="C145" s="58" t="s">
        <v>34</v>
      </c>
      <c r="D145" s="58" t="s">
        <v>62</v>
      </c>
      <c r="E145" s="58" t="s">
        <v>177</v>
      </c>
      <c r="F145" s="77" t="s">
        <v>661</v>
      </c>
      <c r="G145" s="60">
        <f t="shared" si="9"/>
        <v>4050</v>
      </c>
      <c r="H145" s="86">
        <v>4050</v>
      </c>
      <c r="I145" s="79">
        <v>0</v>
      </c>
      <c r="J145" s="60">
        <f t="shared" si="10"/>
        <v>4050</v>
      </c>
      <c r="K145" s="79">
        <f t="shared" ref="K145:K149" si="12">H145</f>
        <v>4050</v>
      </c>
      <c r="L145" s="79">
        <v>0</v>
      </c>
      <c r="M145" s="60">
        <f t="shared" si="11"/>
        <v>0</v>
      </c>
      <c r="N145" s="79">
        <v>100</v>
      </c>
      <c r="O145" s="67" t="s">
        <v>11</v>
      </c>
      <c r="P145" s="68" t="s">
        <v>340</v>
      </c>
      <c r="Q145" s="82"/>
    </row>
    <row r="146" spans="1:17" s="7" customFormat="1" ht="54.95" customHeight="1">
      <c r="A146" s="56" t="s">
        <v>347</v>
      </c>
      <c r="B146" s="57" t="s">
        <v>28</v>
      </c>
      <c r="C146" s="58" t="s">
        <v>34</v>
      </c>
      <c r="D146" s="58" t="s">
        <v>63</v>
      </c>
      <c r="E146" s="58" t="s">
        <v>178</v>
      </c>
      <c r="F146" s="77" t="s">
        <v>661</v>
      </c>
      <c r="G146" s="60">
        <f t="shared" si="9"/>
        <v>5140</v>
      </c>
      <c r="H146" s="86">
        <v>5140</v>
      </c>
      <c r="I146" s="79">
        <v>0</v>
      </c>
      <c r="J146" s="60">
        <f t="shared" si="10"/>
        <v>5140</v>
      </c>
      <c r="K146" s="79">
        <f t="shared" si="12"/>
        <v>5140</v>
      </c>
      <c r="L146" s="79">
        <v>0</v>
      </c>
      <c r="M146" s="60">
        <f t="shared" si="11"/>
        <v>0</v>
      </c>
      <c r="N146" s="79">
        <v>100</v>
      </c>
      <c r="O146" s="67" t="s">
        <v>11</v>
      </c>
      <c r="P146" s="68" t="s">
        <v>340</v>
      </c>
      <c r="Q146" s="82"/>
    </row>
    <row r="147" spans="1:17" s="7" customFormat="1" ht="54.95" customHeight="1">
      <c r="A147" s="56" t="s">
        <v>347</v>
      </c>
      <c r="B147" s="57" t="s">
        <v>29</v>
      </c>
      <c r="C147" s="58" t="s">
        <v>35</v>
      </c>
      <c r="D147" s="58" t="s">
        <v>64</v>
      </c>
      <c r="E147" s="58" t="s">
        <v>430</v>
      </c>
      <c r="F147" s="77" t="s">
        <v>661</v>
      </c>
      <c r="G147" s="60">
        <f t="shared" si="9"/>
        <v>71200</v>
      </c>
      <c r="H147" s="86">
        <v>71200</v>
      </c>
      <c r="I147" s="79">
        <v>0</v>
      </c>
      <c r="J147" s="60">
        <f t="shared" si="10"/>
        <v>71200</v>
      </c>
      <c r="K147" s="79">
        <f t="shared" si="12"/>
        <v>71200</v>
      </c>
      <c r="L147" s="79">
        <v>0</v>
      </c>
      <c r="M147" s="60">
        <f t="shared" si="11"/>
        <v>0</v>
      </c>
      <c r="N147" s="79">
        <v>100</v>
      </c>
      <c r="O147" s="67" t="s">
        <v>11</v>
      </c>
      <c r="P147" s="68" t="s">
        <v>340</v>
      </c>
      <c r="Q147" s="82"/>
    </row>
    <row r="148" spans="1:17" s="7" customFormat="1" ht="54.95" customHeight="1">
      <c r="A148" s="56" t="s">
        <v>347</v>
      </c>
      <c r="B148" s="57" t="s">
        <v>29</v>
      </c>
      <c r="C148" s="58" t="s">
        <v>35</v>
      </c>
      <c r="D148" s="58" t="s">
        <v>64</v>
      </c>
      <c r="E148" s="58" t="s">
        <v>233</v>
      </c>
      <c r="F148" s="77" t="s">
        <v>661</v>
      </c>
      <c r="G148" s="60">
        <f t="shared" si="9"/>
        <v>8940</v>
      </c>
      <c r="H148" s="86">
        <v>8940</v>
      </c>
      <c r="I148" s="79">
        <v>0</v>
      </c>
      <c r="J148" s="60">
        <f t="shared" si="10"/>
        <v>8940</v>
      </c>
      <c r="K148" s="79">
        <f t="shared" si="12"/>
        <v>8940</v>
      </c>
      <c r="L148" s="79">
        <v>0</v>
      </c>
      <c r="M148" s="60">
        <f t="shared" si="11"/>
        <v>0</v>
      </c>
      <c r="N148" s="79">
        <v>100</v>
      </c>
      <c r="O148" s="67" t="s">
        <v>11</v>
      </c>
      <c r="P148" s="68" t="s">
        <v>340</v>
      </c>
      <c r="Q148" s="82"/>
    </row>
    <row r="149" spans="1:17" s="7" customFormat="1" ht="54.95" customHeight="1">
      <c r="A149" s="56" t="s">
        <v>347</v>
      </c>
      <c r="B149" s="57" t="s">
        <v>28</v>
      </c>
      <c r="C149" s="58" t="s">
        <v>34</v>
      </c>
      <c r="D149" s="58" t="s">
        <v>64</v>
      </c>
      <c r="E149" s="58" t="s">
        <v>179</v>
      </c>
      <c r="F149" s="77" t="s">
        <v>661</v>
      </c>
      <c r="G149" s="60">
        <f t="shared" si="9"/>
        <v>9000</v>
      </c>
      <c r="H149" s="86">
        <v>9000</v>
      </c>
      <c r="I149" s="79">
        <v>0</v>
      </c>
      <c r="J149" s="60">
        <f t="shared" si="10"/>
        <v>9000</v>
      </c>
      <c r="K149" s="79">
        <f t="shared" si="12"/>
        <v>9000</v>
      </c>
      <c r="L149" s="79">
        <v>0</v>
      </c>
      <c r="M149" s="60">
        <f t="shared" si="11"/>
        <v>0</v>
      </c>
      <c r="N149" s="79">
        <v>100</v>
      </c>
      <c r="O149" s="67" t="s">
        <v>11</v>
      </c>
      <c r="P149" s="68" t="s">
        <v>340</v>
      </c>
      <c r="Q149" s="82"/>
    </row>
    <row r="150" spans="1:17" s="7" customFormat="1" ht="54.95" customHeight="1">
      <c r="A150" s="56" t="s">
        <v>347</v>
      </c>
      <c r="B150" s="57" t="s">
        <v>27</v>
      </c>
      <c r="C150" s="58" t="s">
        <v>33</v>
      </c>
      <c r="D150" s="58" t="s">
        <v>711</v>
      </c>
      <c r="E150" s="58" t="s">
        <v>710</v>
      </c>
      <c r="F150" s="83" t="s">
        <v>662</v>
      </c>
      <c r="G150" s="60">
        <f t="shared" si="9"/>
        <v>16500</v>
      </c>
      <c r="H150" s="61">
        <v>16500</v>
      </c>
      <c r="I150" s="62"/>
      <c r="J150" s="60">
        <f t="shared" si="10"/>
        <v>16500</v>
      </c>
      <c r="K150" s="62">
        <v>16500</v>
      </c>
      <c r="L150" s="62"/>
      <c r="M150" s="60">
        <f t="shared" si="11"/>
        <v>0</v>
      </c>
      <c r="N150" s="62">
        <v>75</v>
      </c>
      <c r="O150" s="64" t="s">
        <v>657</v>
      </c>
      <c r="P150" s="81" t="s">
        <v>516</v>
      </c>
      <c r="Q150" s="76"/>
    </row>
    <row r="151" spans="1:17" s="7" customFormat="1" ht="54.95" customHeight="1">
      <c r="A151" s="56" t="s">
        <v>347</v>
      </c>
      <c r="B151" s="57" t="s">
        <v>28</v>
      </c>
      <c r="C151" s="58" t="s">
        <v>34</v>
      </c>
      <c r="D151" s="58" t="s">
        <v>69</v>
      </c>
      <c r="E151" s="58" t="s">
        <v>305</v>
      </c>
      <c r="F151" s="83" t="s">
        <v>663</v>
      </c>
      <c r="G151" s="60">
        <f t="shared" si="9"/>
        <v>5000</v>
      </c>
      <c r="H151" s="61">
        <v>5000</v>
      </c>
      <c r="I151" s="62">
        <v>0</v>
      </c>
      <c r="J151" s="60">
        <f t="shared" si="10"/>
        <v>5000</v>
      </c>
      <c r="K151" s="62">
        <v>5000</v>
      </c>
      <c r="L151" s="62">
        <v>0</v>
      </c>
      <c r="M151" s="60">
        <f t="shared" si="11"/>
        <v>0</v>
      </c>
      <c r="N151" s="62">
        <v>90</v>
      </c>
      <c r="O151" s="67" t="s">
        <v>11</v>
      </c>
      <c r="P151" s="68" t="s">
        <v>340</v>
      </c>
      <c r="Q151" s="76"/>
    </row>
    <row r="152" spans="1:17" s="7" customFormat="1" ht="54.95" customHeight="1">
      <c r="A152" s="56" t="s">
        <v>347</v>
      </c>
      <c r="B152" s="57" t="s">
        <v>28</v>
      </c>
      <c r="C152" s="58" t="s">
        <v>34</v>
      </c>
      <c r="D152" s="58" t="s">
        <v>69</v>
      </c>
      <c r="E152" s="58" t="s">
        <v>306</v>
      </c>
      <c r="F152" s="83" t="s">
        <v>663</v>
      </c>
      <c r="G152" s="60">
        <f t="shared" si="9"/>
        <v>6000</v>
      </c>
      <c r="H152" s="61">
        <v>6000</v>
      </c>
      <c r="I152" s="62">
        <v>0</v>
      </c>
      <c r="J152" s="60">
        <f t="shared" si="10"/>
        <v>6000</v>
      </c>
      <c r="K152" s="62">
        <v>6000</v>
      </c>
      <c r="L152" s="62">
        <v>0</v>
      </c>
      <c r="M152" s="60">
        <f t="shared" si="11"/>
        <v>0</v>
      </c>
      <c r="N152" s="62">
        <v>90</v>
      </c>
      <c r="O152" s="67" t="s">
        <v>11</v>
      </c>
      <c r="P152" s="68" t="s">
        <v>340</v>
      </c>
      <c r="Q152" s="76"/>
    </row>
    <row r="153" spans="1:17" s="7" customFormat="1" ht="54.95" customHeight="1">
      <c r="A153" s="56" t="s">
        <v>347</v>
      </c>
      <c r="B153" s="57" t="s">
        <v>28</v>
      </c>
      <c r="C153" s="58" t="s">
        <v>34</v>
      </c>
      <c r="D153" s="58" t="s">
        <v>48</v>
      </c>
      <c r="E153" s="58" t="s">
        <v>712</v>
      </c>
      <c r="F153" s="77" t="s">
        <v>663</v>
      </c>
      <c r="G153" s="60">
        <f t="shared" si="9"/>
        <v>3000</v>
      </c>
      <c r="H153" s="86">
        <v>3000</v>
      </c>
      <c r="I153" s="79"/>
      <c r="J153" s="60">
        <f t="shared" si="10"/>
        <v>3000</v>
      </c>
      <c r="K153" s="79">
        <v>3000</v>
      </c>
      <c r="L153" s="79"/>
      <c r="M153" s="60">
        <f t="shared" si="11"/>
        <v>0</v>
      </c>
      <c r="N153" s="79">
        <v>100</v>
      </c>
      <c r="O153" s="67" t="s">
        <v>11</v>
      </c>
      <c r="P153" s="68" t="s">
        <v>340</v>
      </c>
      <c r="Q153" s="82"/>
    </row>
    <row r="154" spans="1:17" s="7" customFormat="1" ht="54.95" customHeight="1">
      <c r="A154" s="56" t="s">
        <v>347</v>
      </c>
      <c r="B154" s="57" t="s">
        <v>28</v>
      </c>
      <c r="C154" s="58" t="s">
        <v>34</v>
      </c>
      <c r="D154" s="58" t="s">
        <v>48</v>
      </c>
      <c r="E154" s="58" t="s">
        <v>157</v>
      </c>
      <c r="F154" s="77" t="s">
        <v>663</v>
      </c>
      <c r="G154" s="60">
        <f t="shared" si="9"/>
        <v>4500</v>
      </c>
      <c r="H154" s="86">
        <v>4500</v>
      </c>
      <c r="I154" s="79"/>
      <c r="J154" s="60">
        <f t="shared" si="10"/>
        <v>4500</v>
      </c>
      <c r="K154" s="79">
        <v>4500</v>
      </c>
      <c r="L154" s="79"/>
      <c r="M154" s="60">
        <f t="shared" si="11"/>
        <v>0</v>
      </c>
      <c r="N154" s="79">
        <v>100</v>
      </c>
      <c r="O154" s="67" t="s">
        <v>11</v>
      </c>
      <c r="P154" s="68" t="s">
        <v>340</v>
      </c>
      <c r="Q154" s="82"/>
    </row>
    <row r="155" spans="1:17" s="7" customFormat="1" ht="54.95" customHeight="1">
      <c r="A155" s="56" t="s">
        <v>347</v>
      </c>
      <c r="B155" s="57" t="s">
        <v>28</v>
      </c>
      <c r="C155" s="58" t="s">
        <v>34</v>
      </c>
      <c r="D155" s="58" t="s">
        <v>48</v>
      </c>
      <c r="E155" s="58" t="s">
        <v>283</v>
      </c>
      <c r="F155" s="77" t="s">
        <v>664</v>
      </c>
      <c r="G155" s="60">
        <f t="shared" si="9"/>
        <v>3000</v>
      </c>
      <c r="H155" s="86">
        <v>3000</v>
      </c>
      <c r="I155" s="79"/>
      <c r="J155" s="60">
        <f t="shared" si="10"/>
        <v>3000</v>
      </c>
      <c r="K155" s="79">
        <v>3000</v>
      </c>
      <c r="L155" s="79"/>
      <c r="M155" s="60">
        <f t="shared" si="11"/>
        <v>0</v>
      </c>
      <c r="N155" s="79">
        <v>100</v>
      </c>
      <c r="O155" s="67" t="s">
        <v>11</v>
      </c>
      <c r="P155" s="68" t="s">
        <v>340</v>
      </c>
      <c r="Q155" s="82"/>
    </row>
    <row r="156" spans="1:17" s="7" customFormat="1" ht="54.95" customHeight="1">
      <c r="A156" s="56" t="s">
        <v>347</v>
      </c>
      <c r="B156" s="57" t="s">
        <v>24</v>
      </c>
      <c r="C156" s="58" t="s">
        <v>30</v>
      </c>
      <c r="D156" s="58" t="s">
        <v>49</v>
      </c>
      <c r="E156" s="58" t="s">
        <v>431</v>
      </c>
      <c r="F156" s="77" t="s">
        <v>665</v>
      </c>
      <c r="G156" s="60">
        <f t="shared" si="9"/>
        <v>15000</v>
      </c>
      <c r="H156" s="86">
        <v>15000</v>
      </c>
      <c r="I156" s="79"/>
      <c r="J156" s="60">
        <f t="shared" si="10"/>
        <v>14784</v>
      </c>
      <c r="K156" s="79">
        <v>14784</v>
      </c>
      <c r="L156" s="79"/>
      <c r="M156" s="60">
        <f t="shared" si="11"/>
        <v>216</v>
      </c>
      <c r="N156" s="79">
        <v>100</v>
      </c>
      <c r="O156" s="67" t="s">
        <v>11</v>
      </c>
      <c r="P156" s="68" t="s">
        <v>340</v>
      </c>
      <c r="Q156" s="82"/>
    </row>
    <row r="157" spans="1:17" s="7" customFormat="1" ht="54.95" customHeight="1">
      <c r="A157" s="56" t="s">
        <v>347</v>
      </c>
      <c r="B157" s="57" t="s">
        <v>24</v>
      </c>
      <c r="C157" s="58" t="s">
        <v>30</v>
      </c>
      <c r="D157" s="58" t="s">
        <v>49</v>
      </c>
      <c r="E157" s="58" t="s">
        <v>284</v>
      </c>
      <c r="F157" s="77" t="s">
        <v>666</v>
      </c>
      <c r="G157" s="60">
        <f t="shared" si="9"/>
        <v>20000</v>
      </c>
      <c r="H157" s="86">
        <v>20000</v>
      </c>
      <c r="I157" s="79"/>
      <c r="J157" s="60">
        <f t="shared" si="10"/>
        <v>19999</v>
      </c>
      <c r="K157" s="79">
        <v>19999</v>
      </c>
      <c r="L157" s="79"/>
      <c r="M157" s="60">
        <f t="shared" si="11"/>
        <v>1</v>
      </c>
      <c r="N157" s="79">
        <v>100</v>
      </c>
      <c r="O157" s="67" t="s">
        <v>11</v>
      </c>
      <c r="P157" s="68" t="s">
        <v>340</v>
      </c>
      <c r="Q157" s="82"/>
    </row>
    <row r="158" spans="1:17" s="7" customFormat="1" ht="54.95" customHeight="1">
      <c r="A158" s="56" t="s">
        <v>347</v>
      </c>
      <c r="B158" s="57" t="s">
        <v>28</v>
      </c>
      <c r="C158" s="58" t="s">
        <v>34</v>
      </c>
      <c r="D158" s="58" t="s">
        <v>49</v>
      </c>
      <c r="E158" s="58" t="s">
        <v>158</v>
      </c>
      <c r="F158" s="77" t="s">
        <v>663</v>
      </c>
      <c r="G158" s="60">
        <f t="shared" si="9"/>
        <v>6000</v>
      </c>
      <c r="H158" s="86">
        <v>6000</v>
      </c>
      <c r="I158" s="79"/>
      <c r="J158" s="60">
        <f t="shared" si="10"/>
        <v>6000</v>
      </c>
      <c r="K158" s="79">
        <v>6000</v>
      </c>
      <c r="L158" s="79"/>
      <c r="M158" s="60">
        <f t="shared" si="11"/>
        <v>0</v>
      </c>
      <c r="N158" s="79">
        <v>100</v>
      </c>
      <c r="O158" s="67" t="s">
        <v>11</v>
      </c>
      <c r="P158" s="68" t="s">
        <v>340</v>
      </c>
      <c r="Q158" s="82"/>
    </row>
    <row r="159" spans="1:17" s="7" customFormat="1" ht="54.95" customHeight="1">
      <c r="A159" s="56" t="s">
        <v>347</v>
      </c>
      <c r="B159" s="57" t="s">
        <v>28</v>
      </c>
      <c r="C159" s="58" t="s">
        <v>34</v>
      </c>
      <c r="D159" s="58" t="s">
        <v>49</v>
      </c>
      <c r="E159" s="58" t="s">
        <v>159</v>
      </c>
      <c r="F159" s="77" t="s">
        <v>663</v>
      </c>
      <c r="G159" s="60">
        <f t="shared" si="9"/>
        <v>3000</v>
      </c>
      <c r="H159" s="86">
        <v>3000</v>
      </c>
      <c r="I159" s="79"/>
      <c r="J159" s="60">
        <f t="shared" si="10"/>
        <v>3000</v>
      </c>
      <c r="K159" s="79">
        <v>3000</v>
      </c>
      <c r="L159" s="79"/>
      <c r="M159" s="60">
        <f t="shared" si="11"/>
        <v>0</v>
      </c>
      <c r="N159" s="79">
        <v>100</v>
      </c>
      <c r="O159" s="67" t="s">
        <v>11</v>
      </c>
      <c r="P159" s="68" t="s">
        <v>340</v>
      </c>
      <c r="Q159" s="82"/>
    </row>
    <row r="160" spans="1:17" s="7" customFormat="1" ht="54.95" customHeight="1">
      <c r="A160" s="56" t="s">
        <v>347</v>
      </c>
      <c r="B160" s="57" t="s">
        <v>28</v>
      </c>
      <c r="C160" s="58" t="s">
        <v>34</v>
      </c>
      <c r="D160" s="58" t="s">
        <v>49</v>
      </c>
      <c r="E160" s="58" t="s">
        <v>285</v>
      </c>
      <c r="F160" s="77" t="s">
        <v>663</v>
      </c>
      <c r="G160" s="60">
        <f t="shared" si="9"/>
        <v>8000</v>
      </c>
      <c r="H160" s="86">
        <v>8000</v>
      </c>
      <c r="I160" s="79"/>
      <c r="J160" s="60">
        <f t="shared" si="10"/>
        <v>8000</v>
      </c>
      <c r="K160" s="79">
        <v>8000</v>
      </c>
      <c r="L160" s="79"/>
      <c r="M160" s="60">
        <f t="shared" si="11"/>
        <v>0</v>
      </c>
      <c r="N160" s="79">
        <v>100</v>
      </c>
      <c r="O160" s="67" t="s">
        <v>11</v>
      </c>
      <c r="P160" s="68" t="s">
        <v>340</v>
      </c>
      <c r="Q160" s="82"/>
    </row>
    <row r="161" spans="1:17" s="7" customFormat="1" ht="54.95" customHeight="1">
      <c r="A161" s="56" t="s">
        <v>347</v>
      </c>
      <c r="B161" s="57" t="s">
        <v>28</v>
      </c>
      <c r="C161" s="58" t="s">
        <v>34</v>
      </c>
      <c r="D161" s="58" t="s">
        <v>252</v>
      </c>
      <c r="E161" s="58" t="s">
        <v>286</v>
      </c>
      <c r="F161" s="77" t="s">
        <v>663</v>
      </c>
      <c r="G161" s="60">
        <f t="shared" si="9"/>
        <v>2000</v>
      </c>
      <c r="H161" s="86">
        <v>2000</v>
      </c>
      <c r="I161" s="79"/>
      <c r="J161" s="60">
        <f t="shared" si="10"/>
        <v>2000</v>
      </c>
      <c r="K161" s="79">
        <v>2000</v>
      </c>
      <c r="L161" s="79"/>
      <c r="M161" s="60">
        <f t="shared" si="11"/>
        <v>0</v>
      </c>
      <c r="N161" s="79">
        <v>100</v>
      </c>
      <c r="O161" s="67" t="s">
        <v>11</v>
      </c>
      <c r="P161" s="68" t="s">
        <v>340</v>
      </c>
      <c r="Q161" s="82"/>
    </row>
    <row r="162" spans="1:17" s="7" customFormat="1" ht="54.95" customHeight="1">
      <c r="A162" s="56" t="s">
        <v>242</v>
      </c>
      <c r="B162" s="57" t="s">
        <v>24</v>
      </c>
      <c r="C162" s="58" t="s">
        <v>30</v>
      </c>
      <c r="D162" s="58" t="s">
        <v>97</v>
      </c>
      <c r="E162" s="58" t="s">
        <v>197</v>
      </c>
      <c r="F162" s="77" t="s">
        <v>503</v>
      </c>
      <c r="G162" s="60">
        <f t="shared" si="9"/>
        <v>32356</v>
      </c>
      <c r="H162" s="61">
        <v>29120</v>
      </c>
      <c r="I162" s="79">
        <v>3236</v>
      </c>
      <c r="J162" s="60">
        <f t="shared" si="10"/>
        <v>32356</v>
      </c>
      <c r="K162" s="79">
        <v>29120</v>
      </c>
      <c r="L162" s="79">
        <v>3236</v>
      </c>
      <c r="M162" s="60">
        <f t="shared" si="11"/>
        <v>0</v>
      </c>
      <c r="N162" s="79">
        <v>90</v>
      </c>
      <c r="O162" s="67" t="s">
        <v>11</v>
      </c>
      <c r="P162" s="68" t="s">
        <v>340</v>
      </c>
      <c r="Q162" s="82"/>
    </row>
    <row r="163" spans="1:17" s="7" customFormat="1" ht="54.95" customHeight="1">
      <c r="A163" s="56" t="s">
        <v>242</v>
      </c>
      <c r="B163" s="57" t="s">
        <v>26</v>
      </c>
      <c r="C163" s="58" t="s">
        <v>32</v>
      </c>
      <c r="D163" s="58" t="s">
        <v>735</v>
      </c>
      <c r="E163" s="58" t="s">
        <v>736</v>
      </c>
      <c r="F163" s="83" t="s">
        <v>503</v>
      </c>
      <c r="G163" s="60">
        <f t="shared" si="9"/>
        <v>85111</v>
      </c>
      <c r="H163" s="61">
        <v>76600</v>
      </c>
      <c r="I163" s="62">
        <v>8511</v>
      </c>
      <c r="J163" s="60">
        <f t="shared" si="10"/>
        <v>20010</v>
      </c>
      <c r="K163" s="62">
        <v>18400</v>
      </c>
      <c r="L163" s="62">
        <v>1610</v>
      </c>
      <c r="M163" s="60">
        <f t="shared" si="11"/>
        <v>58200</v>
      </c>
      <c r="N163" s="62">
        <v>80</v>
      </c>
      <c r="O163" s="64" t="s">
        <v>333</v>
      </c>
      <c r="P163" s="64" t="s">
        <v>340</v>
      </c>
      <c r="Q163" s="75" t="s">
        <v>785</v>
      </c>
    </row>
    <row r="164" spans="1:17" s="7" customFormat="1" ht="54.95" customHeight="1">
      <c r="A164" s="56" t="s">
        <v>242</v>
      </c>
      <c r="B164" s="57" t="s">
        <v>24</v>
      </c>
      <c r="C164" s="58" t="s">
        <v>30</v>
      </c>
      <c r="D164" s="58" t="s">
        <v>46</v>
      </c>
      <c r="E164" s="58" t="s">
        <v>562</v>
      </c>
      <c r="F164" s="83" t="s">
        <v>561</v>
      </c>
      <c r="G164" s="60">
        <f t="shared" si="9"/>
        <v>1000</v>
      </c>
      <c r="H164" s="61">
        <v>1000</v>
      </c>
      <c r="I164" s="62">
        <v>0</v>
      </c>
      <c r="J164" s="60">
        <f t="shared" si="10"/>
        <v>1000</v>
      </c>
      <c r="K164" s="62">
        <v>1000</v>
      </c>
      <c r="L164" s="62">
        <v>0</v>
      </c>
      <c r="M164" s="60">
        <f t="shared" si="11"/>
        <v>0</v>
      </c>
      <c r="N164" s="62">
        <v>76</v>
      </c>
      <c r="O164" s="64" t="s">
        <v>335</v>
      </c>
      <c r="P164" s="81" t="s">
        <v>516</v>
      </c>
      <c r="Q164" s="76"/>
    </row>
    <row r="165" spans="1:17" s="7" customFormat="1" ht="54.95" customHeight="1">
      <c r="A165" s="56" t="s">
        <v>242</v>
      </c>
      <c r="B165" s="57" t="s">
        <v>24</v>
      </c>
      <c r="C165" s="58" t="s">
        <v>30</v>
      </c>
      <c r="D165" s="58" t="s">
        <v>356</v>
      </c>
      <c r="E165" s="58" t="s">
        <v>432</v>
      </c>
      <c r="F165" s="77" t="s">
        <v>561</v>
      </c>
      <c r="G165" s="60">
        <f t="shared" si="9"/>
        <v>36620</v>
      </c>
      <c r="H165" s="61">
        <v>25620</v>
      </c>
      <c r="I165" s="79">
        <v>11000</v>
      </c>
      <c r="J165" s="60">
        <f t="shared" si="10"/>
        <v>27120</v>
      </c>
      <c r="K165" s="79">
        <v>18970</v>
      </c>
      <c r="L165" s="79">
        <v>8150</v>
      </c>
      <c r="M165" s="60">
        <f t="shared" si="11"/>
        <v>6650</v>
      </c>
      <c r="N165" s="79">
        <v>77</v>
      </c>
      <c r="O165" s="81" t="s">
        <v>335</v>
      </c>
      <c r="P165" s="81" t="s">
        <v>516</v>
      </c>
      <c r="Q165" s="82"/>
    </row>
    <row r="166" spans="1:17" s="7" customFormat="1" ht="54.95" customHeight="1">
      <c r="A166" s="56" t="s">
        <v>242</v>
      </c>
      <c r="B166" s="57" t="s">
        <v>27</v>
      </c>
      <c r="C166" s="58" t="s">
        <v>33</v>
      </c>
      <c r="D166" s="58" t="s">
        <v>357</v>
      </c>
      <c r="E166" s="58" t="s">
        <v>433</v>
      </c>
      <c r="F166" s="83" t="s">
        <v>563</v>
      </c>
      <c r="G166" s="60">
        <f t="shared" si="9"/>
        <v>1146488</v>
      </c>
      <c r="H166" s="66">
        <v>1146488</v>
      </c>
      <c r="I166" s="71">
        <v>0</v>
      </c>
      <c r="J166" s="60">
        <f t="shared" si="10"/>
        <v>1047294</v>
      </c>
      <c r="K166" s="71">
        <v>1047294</v>
      </c>
      <c r="L166" s="71">
        <v>0</v>
      </c>
      <c r="M166" s="60">
        <f t="shared" si="11"/>
        <v>99194</v>
      </c>
      <c r="N166" s="71">
        <v>77</v>
      </c>
      <c r="O166" s="74" t="s">
        <v>551</v>
      </c>
      <c r="P166" s="81" t="s">
        <v>516</v>
      </c>
      <c r="Q166" s="72"/>
    </row>
    <row r="167" spans="1:17" s="7" customFormat="1" ht="54.95" customHeight="1">
      <c r="A167" s="56" t="s">
        <v>511</v>
      </c>
      <c r="B167" s="57" t="s">
        <v>24</v>
      </c>
      <c r="C167" s="58" t="s">
        <v>30</v>
      </c>
      <c r="D167" s="58" t="s">
        <v>259</v>
      </c>
      <c r="E167" s="58" t="s">
        <v>307</v>
      </c>
      <c r="F167" s="77" t="s">
        <v>757</v>
      </c>
      <c r="G167" s="60">
        <f t="shared" si="9"/>
        <v>133920</v>
      </c>
      <c r="H167" s="61">
        <v>133920</v>
      </c>
      <c r="I167" s="79"/>
      <c r="J167" s="60">
        <f t="shared" si="10"/>
        <v>127096</v>
      </c>
      <c r="K167" s="79">
        <v>127096</v>
      </c>
      <c r="L167" s="79"/>
      <c r="M167" s="60">
        <f t="shared" si="11"/>
        <v>6824</v>
      </c>
      <c r="N167" s="79">
        <v>90</v>
      </c>
      <c r="O167" s="67" t="s">
        <v>11</v>
      </c>
      <c r="P167" s="68" t="s">
        <v>340</v>
      </c>
      <c r="Q167" s="82"/>
    </row>
    <row r="168" spans="1:17" s="7" customFormat="1" ht="54.95" customHeight="1">
      <c r="A168" s="56" t="s">
        <v>511</v>
      </c>
      <c r="B168" s="57" t="s">
        <v>24</v>
      </c>
      <c r="C168" s="58" t="s">
        <v>30</v>
      </c>
      <c r="D168" s="58" t="s">
        <v>260</v>
      </c>
      <c r="E168" s="58" t="s">
        <v>434</v>
      </c>
      <c r="F168" s="77" t="s">
        <v>757</v>
      </c>
      <c r="G168" s="60">
        <f t="shared" si="9"/>
        <v>20000</v>
      </c>
      <c r="H168" s="61">
        <v>20000</v>
      </c>
      <c r="I168" s="79"/>
      <c r="J168" s="60">
        <f t="shared" si="10"/>
        <v>18945</v>
      </c>
      <c r="K168" s="79">
        <v>18945</v>
      </c>
      <c r="L168" s="79"/>
      <c r="M168" s="60">
        <f t="shared" si="11"/>
        <v>1055</v>
      </c>
      <c r="N168" s="79">
        <v>88</v>
      </c>
      <c r="O168" s="81" t="s">
        <v>332</v>
      </c>
      <c r="P168" s="64" t="s">
        <v>340</v>
      </c>
      <c r="Q168" s="82"/>
    </row>
    <row r="169" spans="1:17" s="7" customFormat="1" ht="54.95" customHeight="1">
      <c r="A169" s="56" t="s">
        <v>18</v>
      </c>
      <c r="B169" s="57" t="s">
        <v>26</v>
      </c>
      <c r="C169" s="58" t="s">
        <v>32</v>
      </c>
      <c r="D169" s="58" t="s">
        <v>103</v>
      </c>
      <c r="E169" s="58" t="s">
        <v>203</v>
      </c>
      <c r="F169" s="77" t="s">
        <v>584</v>
      </c>
      <c r="G169" s="60">
        <f t="shared" si="9"/>
        <v>42857</v>
      </c>
      <c r="H169" s="61">
        <v>30000</v>
      </c>
      <c r="I169" s="79">
        <v>12857</v>
      </c>
      <c r="J169" s="60">
        <f t="shared" si="10"/>
        <v>37200</v>
      </c>
      <c r="K169" s="79">
        <v>26000</v>
      </c>
      <c r="L169" s="79">
        <v>11200</v>
      </c>
      <c r="M169" s="60">
        <f t="shared" si="11"/>
        <v>4000</v>
      </c>
      <c r="N169" s="79">
        <v>90</v>
      </c>
      <c r="O169" s="67" t="s">
        <v>11</v>
      </c>
      <c r="P169" s="68" t="s">
        <v>340</v>
      </c>
      <c r="Q169" s="82"/>
    </row>
    <row r="170" spans="1:17" s="7" customFormat="1" ht="54.95" customHeight="1">
      <c r="A170" s="56" t="s">
        <v>18</v>
      </c>
      <c r="B170" s="57" t="s">
        <v>27</v>
      </c>
      <c r="C170" s="58" t="s">
        <v>33</v>
      </c>
      <c r="D170" s="58" t="s">
        <v>109</v>
      </c>
      <c r="E170" s="58" t="s">
        <v>237</v>
      </c>
      <c r="F170" s="83" t="s">
        <v>585</v>
      </c>
      <c r="G170" s="60">
        <f t="shared" si="9"/>
        <v>184339</v>
      </c>
      <c r="H170" s="61">
        <v>90000</v>
      </c>
      <c r="I170" s="62">
        <v>94339</v>
      </c>
      <c r="J170" s="60">
        <f t="shared" si="10"/>
        <v>184339</v>
      </c>
      <c r="K170" s="62">
        <v>90000</v>
      </c>
      <c r="L170" s="62">
        <v>94339</v>
      </c>
      <c r="M170" s="60">
        <f t="shared" si="11"/>
        <v>0</v>
      </c>
      <c r="N170" s="62">
        <v>95</v>
      </c>
      <c r="O170" s="67" t="s">
        <v>11</v>
      </c>
      <c r="P170" s="68" t="s">
        <v>340</v>
      </c>
      <c r="Q170" s="76"/>
    </row>
    <row r="171" spans="1:17" s="7" customFormat="1" ht="54.95" customHeight="1">
      <c r="A171" s="56" t="s">
        <v>18</v>
      </c>
      <c r="B171" s="57" t="s">
        <v>24</v>
      </c>
      <c r="C171" s="58" t="s">
        <v>30</v>
      </c>
      <c r="D171" s="58" t="s">
        <v>786</v>
      </c>
      <c r="E171" s="58" t="s">
        <v>435</v>
      </c>
      <c r="F171" s="77" t="s">
        <v>586</v>
      </c>
      <c r="G171" s="60">
        <f t="shared" si="9"/>
        <v>130000</v>
      </c>
      <c r="H171" s="61">
        <v>104000</v>
      </c>
      <c r="I171" s="79">
        <v>26000</v>
      </c>
      <c r="J171" s="60">
        <f t="shared" si="10"/>
        <v>20000</v>
      </c>
      <c r="K171" s="79">
        <v>16000</v>
      </c>
      <c r="L171" s="79">
        <v>4000</v>
      </c>
      <c r="M171" s="60">
        <f t="shared" si="11"/>
        <v>88000</v>
      </c>
      <c r="N171" s="79">
        <v>85</v>
      </c>
      <c r="O171" s="81" t="s">
        <v>333</v>
      </c>
      <c r="P171" s="64" t="s">
        <v>340</v>
      </c>
      <c r="Q171" s="82"/>
    </row>
    <row r="172" spans="1:17" s="7" customFormat="1" ht="54.95" customHeight="1">
      <c r="A172" s="56" t="s">
        <v>18</v>
      </c>
      <c r="B172" s="57" t="s">
        <v>27</v>
      </c>
      <c r="C172" s="58" t="s">
        <v>33</v>
      </c>
      <c r="D172" s="58" t="s">
        <v>358</v>
      </c>
      <c r="E172" s="58" t="s">
        <v>436</v>
      </c>
      <c r="F172" s="77" t="s">
        <v>586</v>
      </c>
      <c r="G172" s="60">
        <f t="shared" si="9"/>
        <v>2802744</v>
      </c>
      <c r="H172" s="61">
        <v>2233744</v>
      </c>
      <c r="I172" s="79">
        <v>569000</v>
      </c>
      <c r="J172" s="60">
        <f t="shared" si="10"/>
        <v>400000</v>
      </c>
      <c r="K172" s="79">
        <v>256000</v>
      </c>
      <c r="L172" s="79">
        <v>144000</v>
      </c>
      <c r="M172" s="60">
        <f t="shared" si="11"/>
        <v>1977744</v>
      </c>
      <c r="N172" s="79">
        <v>68</v>
      </c>
      <c r="O172" s="81" t="s">
        <v>335</v>
      </c>
      <c r="P172" s="81" t="s">
        <v>516</v>
      </c>
      <c r="Q172" s="82"/>
    </row>
    <row r="173" spans="1:17" s="7" customFormat="1" ht="54.95" customHeight="1">
      <c r="A173" s="56" t="s">
        <v>18</v>
      </c>
      <c r="B173" s="57" t="s">
        <v>24</v>
      </c>
      <c r="C173" s="58" t="s">
        <v>30</v>
      </c>
      <c r="D173" s="58" t="s">
        <v>104</v>
      </c>
      <c r="E173" s="58" t="s">
        <v>437</v>
      </c>
      <c r="F173" s="77" t="s">
        <v>587</v>
      </c>
      <c r="G173" s="60">
        <f t="shared" si="9"/>
        <v>140000</v>
      </c>
      <c r="H173" s="61">
        <v>70000</v>
      </c>
      <c r="I173" s="99">
        <v>70000</v>
      </c>
      <c r="J173" s="60">
        <f t="shared" si="10"/>
        <v>129744</v>
      </c>
      <c r="K173" s="99">
        <v>65182</v>
      </c>
      <c r="L173" s="99">
        <v>64562</v>
      </c>
      <c r="M173" s="60">
        <f t="shared" si="11"/>
        <v>4818</v>
      </c>
      <c r="N173" s="99">
        <v>77</v>
      </c>
      <c r="O173" s="81" t="s">
        <v>335</v>
      </c>
      <c r="P173" s="81" t="s">
        <v>516</v>
      </c>
      <c r="Q173" s="82"/>
    </row>
    <row r="174" spans="1:17" s="7" customFormat="1" ht="54.95" customHeight="1">
      <c r="A174" s="56" t="s">
        <v>18</v>
      </c>
      <c r="B174" s="57" t="s">
        <v>27</v>
      </c>
      <c r="C174" s="58" t="s">
        <v>33</v>
      </c>
      <c r="D174" s="58" t="s">
        <v>104</v>
      </c>
      <c r="E174" s="58" t="s">
        <v>438</v>
      </c>
      <c r="F174" s="77" t="s">
        <v>588</v>
      </c>
      <c r="G174" s="60">
        <f t="shared" si="9"/>
        <v>973884</v>
      </c>
      <c r="H174" s="61">
        <v>408600</v>
      </c>
      <c r="I174" s="79">
        <v>565284</v>
      </c>
      <c r="J174" s="60">
        <f t="shared" si="10"/>
        <v>973884</v>
      </c>
      <c r="K174" s="79">
        <v>408600</v>
      </c>
      <c r="L174" s="79">
        <v>565284</v>
      </c>
      <c r="M174" s="60">
        <f t="shared" si="11"/>
        <v>0</v>
      </c>
      <c r="N174" s="79">
        <v>90</v>
      </c>
      <c r="O174" s="67" t="s">
        <v>11</v>
      </c>
      <c r="P174" s="68" t="s">
        <v>340</v>
      </c>
      <c r="Q174" s="82"/>
    </row>
    <row r="175" spans="1:17" s="7" customFormat="1" ht="54.95" customHeight="1">
      <c r="A175" s="56" t="s">
        <v>18</v>
      </c>
      <c r="B175" s="57" t="s">
        <v>27</v>
      </c>
      <c r="C175" s="58" t="s">
        <v>33</v>
      </c>
      <c r="D175" s="58" t="s">
        <v>104</v>
      </c>
      <c r="E175" s="58" t="s">
        <v>439</v>
      </c>
      <c r="F175" s="77" t="s">
        <v>589</v>
      </c>
      <c r="G175" s="60">
        <f t="shared" si="9"/>
        <v>100884</v>
      </c>
      <c r="H175" s="61">
        <v>50000</v>
      </c>
      <c r="I175" s="79">
        <v>50884</v>
      </c>
      <c r="J175" s="60">
        <f t="shared" si="10"/>
        <v>99913</v>
      </c>
      <c r="K175" s="79">
        <v>49029</v>
      </c>
      <c r="L175" s="79">
        <v>50884</v>
      </c>
      <c r="M175" s="60">
        <f t="shared" si="11"/>
        <v>971</v>
      </c>
      <c r="N175" s="79">
        <v>90</v>
      </c>
      <c r="O175" s="67" t="s">
        <v>11</v>
      </c>
      <c r="P175" s="68" t="s">
        <v>340</v>
      </c>
      <c r="Q175" s="82"/>
    </row>
    <row r="176" spans="1:17" s="7" customFormat="1" ht="54.95" customHeight="1">
      <c r="A176" s="56" t="s">
        <v>18</v>
      </c>
      <c r="B176" s="57" t="s">
        <v>27</v>
      </c>
      <c r="C176" s="58" t="s">
        <v>33</v>
      </c>
      <c r="D176" s="58" t="s">
        <v>105</v>
      </c>
      <c r="E176" s="58" t="s">
        <v>205</v>
      </c>
      <c r="F176" s="83" t="s">
        <v>590</v>
      </c>
      <c r="G176" s="60">
        <f t="shared" si="9"/>
        <v>200000</v>
      </c>
      <c r="H176" s="61">
        <v>100000</v>
      </c>
      <c r="I176" s="62">
        <v>100000</v>
      </c>
      <c r="J176" s="60">
        <f t="shared" si="10"/>
        <v>197062</v>
      </c>
      <c r="K176" s="62">
        <v>98531</v>
      </c>
      <c r="L176" s="62">
        <v>98531</v>
      </c>
      <c r="M176" s="60">
        <f t="shared" si="11"/>
        <v>1469</v>
      </c>
      <c r="N176" s="62">
        <v>95</v>
      </c>
      <c r="O176" s="67" t="s">
        <v>11</v>
      </c>
      <c r="P176" s="68" t="s">
        <v>340</v>
      </c>
      <c r="Q176" s="76"/>
    </row>
    <row r="177" spans="1:17" s="7" customFormat="1" ht="54.95" customHeight="1">
      <c r="A177" s="56" t="s">
        <v>18</v>
      </c>
      <c r="B177" s="57" t="s">
        <v>27</v>
      </c>
      <c r="C177" s="58" t="s">
        <v>33</v>
      </c>
      <c r="D177" s="58" t="s">
        <v>106</v>
      </c>
      <c r="E177" s="58" t="s">
        <v>206</v>
      </c>
      <c r="F177" s="83" t="s">
        <v>591</v>
      </c>
      <c r="G177" s="60">
        <f t="shared" si="9"/>
        <v>200000</v>
      </c>
      <c r="H177" s="61">
        <v>100000</v>
      </c>
      <c r="I177" s="62">
        <v>100000</v>
      </c>
      <c r="J177" s="60">
        <f t="shared" si="10"/>
        <v>160344</v>
      </c>
      <c r="K177" s="62">
        <v>80172</v>
      </c>
      <c r="L177" s="62">
        <v>80172</v>
      </c>
      <c r="M177" s="60">
        <f t="shared" si="11"/>
        <v>19828</v>
      </c>
      <c r="N177" s="62">
        <v>95</v>
      </c>
      <c r="O177" s="67" t="s">
        <v>11</v>
      </c>
      <c r="P177" s="68" t="s">
        <v>340</v>
      </c>
      <c r="Q177" s="76"/>
    </row>
    <row r="178" spans="1:17" s="7" customFormat="1" ht="54.95" customHeight="1">
      <c r="A178" s="56" t="s">
        <v>18</v>
      </c>
      <c r="B178" s="57" t="s">
        <v>24</v>
      </c>
      <c r="C178" s="58" t="s">
        <v>30</v>
      </c>
      <c r="D178" s="58" t="s">
        <v>261</v>
      </c>
      <c r="E178" s="58" t="s">
        <v>308</v>
      </c>
      <c r="F178" s="83" t="s">
        <v>342</v>
      </c>
      <c r="G178" s="60">
        <f t="shared" si="9"/>
        <v>40000</v>
      </c>
      <c r="H178" s="61">
        <v>20000</v>
      </c>
      <c r="I178" s="62">
        <v>20000</v>
      </c>
      <c r="J178" s="60">
        <f t="shared" si="10"/>
        <v>39248</v>
      </c>
      <c r="K178" s="62">
        <v>19624</v>
      </c>
      <c r="L178" s="62">
        <v>19624</v>
      </c>
      <c r="M178" s="60">
        <f t="shared" si="11"/>
        <v>376</v>
      </c>
      <c r="N178" s="62">
        <v>95</v>
      </c>
      <c r="O178" s="67" t="s">
        <v>11</v>
      </c>
      <c r="P178" s="68" t="s">
        <v>340</v>
      </c>
      <c r="Q178" s="76"/>
    </row>
    <row r="179" spans="1:17" s="7" customFormat="1" ht="54.95" customHeight="1">
      <c r="A179" s="56" t="s">
        <v>18</v>
      </c>
      <c r="B179" s="57" t="s">
        <v>27</v>
      </c>
      <c r="C179" s="58" t="s">
        <v>33</v>
      </c>
      <c r="D179" s="58" t="s">
        <v>262</v>
      </c>
      <c r="E179" s="58" t="s">
        <v>309</v>
      </c>
      <c r="F179" s="83" t="s">
        <v>592</v>
      </c>
      <c r="G179" s="60">
        <f t="shared" si="9"/>
        <v>139758</v>
      </c>
      <c r="H179" s="61">
        <v>69879</v>
      </c>
      <c r="I179" s="62">
        <v>69879</v>
      </c>
      <c r="J179" s="60">
        <f t="shared" si="10"/>
        <v>129586</v>
      </c>
      <c r="K179" s="62">
        <v>64793</v>
      </c>
      <c r="L179" s="62">
        <v>64793</v>
      </c>
      <c r="M179" s="60">
        <f t="shared" si="11"/>
        <v>5086</v>
      </c>
      <c r="N179" s="62">
        <v>95</v>
      </c>
      <c r="O179" s="67" t="s">
        <v>11</v>
      </c>
      <c r="P179" s="68" t="s">
        <v>340</v>
      </c>
      <c r="Q179" s="76"/>
    </row>
    <row r="180" spans="1:17" s="7" customFormat="1" ht="54.95" customHeight="1">
      <c r="A180" s="56" t="s">
        <v>18</v>
      </c>
      <c r="B180" s="57" t="s">
        <v>27</v>
      </c>
      <c r="C180" s="58" t="s">
        <v>33</v>
      </c>
      <c r="D180" s="58" t="s">
        <v>263</v>
      </c>
      <c r="E180" s="58" t="s">
        <v>204</v>
      </c>
      <c r="F180" s="83" t="s">
        <v>593</v>
      </c>
      <c r="G180" s="60">
        <f t="shared" si="9"/>
        <v>199958</v>
      </c>
      <c r="H180" s="61">
        <v>99979</v>
      </c>
      <c r="I180" s="62">
        <v>99979</v>
      </c>
      <c r="J180" s="60">
        <f t="shared" si="10"/>
        <v>150340</v>
      </c>
      <c r="K180" s="62">
        <v>75170</v>
      </c>
      <c r="L180" s="62">
        <v>75170</v>
      </c>
      <c r="M180" s="60">
        <f t="shared" si="11"/>
        <v>24809</v>
      </c>
      <c r="N180" s="62">
        <v>95</v>
      </c>
      <c r="O180" s="67" t="s">
        <v>11</v>
      </c>
      <c r="P180" s="68" t="s">
        <v>340</v>
      </c>
      <c r="Q180" s="76"/>
    </row>
    <row r="181" spans="1:17" s="7" customFormat="1" ht="54.95" customHeight="1">
      <c r="A181" s="56" t="s">
        <v>18</v>
      </c>
      <c r="B181" s="57" t="s">
        <v>24</v>
      </c>
      <c r="C181" s="58" t="s">
        <v>30</v>
      </c>
      <c r="D181" s="58" t="s">
        <v>359</v>
      </c>
      <c r="E181" s="58" t="s">
        <v>440</v>
      </c>
      <c r="F181" s="83" t="s">
        <v>594</v>
      </c>
      <c r="G181" s="60">
        <f t="shared" si="9"/>
        <v>100000</v>
      </c>
      <c r="H181" s="61">
        <v>50000</v>
      </c>
      <c r="I181" s="62">
        <v>50000</v>
      </c>
      <c r="J181" s="60">
        <f t="shared" si="10"/>
        <v>100000</v>
      </c>
      <c r="K181" s="62">
        <v>50000</v>
      </c>
      <c r="L181" s="62">
        <v>50000</v>
      </c>
      <c r="M181" s="60">
        <f t="shared" si="11"/>
        <v>0</v>
      </c>
      <c r="N181" s="62">
        <v>95</v>
      </c>
      <c r="O181" s="67" t="s">
        <v>11</v>
      </c>
      <c r="P181" s="68" t="s">
        <v>340</v>
      </c>
      <c r="Q181" s="76"/>
    </row>
    <row r="182" spans="1:17" s="7" customFormat="1" ht="54.95" customHeight="1">
      <c r="A182" s="56" t="s">
        <v>18</v>
      </c>
      <c r="B182" s="57" t="s">
        <v>24</v>
      </c>
      <c r="C182" s="58" t="s">
        <v>30</v>
      </c>
      <c r="D182" s="58" t="s">
        <v>360</v>
      </c>
      <c r="E182" s="58" t="s">
        <v>441</v>
      </c>
      <c r="F182" s="83" t="s">
        <v>595</v>
      </c>
      <c r="G182" s="60">
        <f t="shared" si="9"/>
        <v>300000</v>
      </c>
      <c r="H182" s="61">
        <v>150000</v>
      </c>
      <c r="I182" s="62">
        <v>150000</v>
      </c>
      <c r="J182" s="60">
        <f t="shared" si="10"/>
        <v>299396</v>
      </c>
      <c r="K182" s="62">
        <v>149698</v>
      </c>
      <c r="L182" s="62">
        <v>149698</v>
      </c>
      <c r="M182" s="60">
        <f t="shared" si="11"/>
        <v>302</v>
      </c>
      <c r="N182" s="62">
        <v>90</v>
      </c>
      <c r="O182" s="67" t="s">
        <v>11</v>
      </c>
      <c r="P182" s="68" t="s">
        <v>340</v>
      </c>
      <c r="Q182" s="76"/>
    </row>
    <row r="183" spans="1:17" s="7" customFormat="1" ht="54.95" customHeight="1">
      <c r="A183" s="56" t="s">
        <v>18</v>
      </c>
      <c r="B183" s="57" t="s">
        <v>27</v>
      </c>
      <c r="C183" s="58" t="s">
        <v>33</v>
      </c>
      <c r="D183" s="58" t="s">
        <v>360</v>
      </c>
      <c r="E183" s="58" t="s">
        <v>442</v>
      </c>
      <c r="F183" s="83" t="s">
        <v>596</v>
      </c>
      <c r="G183" s="60">
        <f t="shared" si="9"/>
        <v>200000</v>
      </c>
      <c r="H183" s="61">
        <v>100000</v>
      </c>
      <c r="I183" s="62">
        <v>100000</v>
      </c>
      <c r="J183" s="60">
        <f t="shared" si="10"/>
        <v>194320</v>
      </c>
      <c r="K183" s="62">
        <v>97160</v>
      </c>
      <c r="L183" s="62">
        <v>97160</v>
      </c>
      <c r="M183" s="60">
        <f t="shared" si="11"/>
        <v>2840</v>
      </c>
      <c r="N183" s="62">
        <v>90</v>
      </c>
      <c r="O183" s="67" t="s">
        <v>11</v>
      </c>
      <c r="P183" s="68" t="s">
        <v>340</v>
      </c>
      <c r="Q183" s="76"/>
    </row>
    <row r="184" spans="1:17" s="7" customFormat="1" ht="54.95" customHeight="1">
      <c r="A184" s="56" t="s">
        <v>18</v>
      </c>
      <c r="B184" s="57" t="s">
        <v>27</v>
      </c>
      <c r="C184" s="58" t="s">
        <v>33</v>
      </c>
      <c r="D184" s="58" t="s">
        <v>361</v>
      </c>
      <c r="E184" s="58" t="s">
        <v>443</v>
      </c>
      <c r="F184" s="83" t="s">
        <v>597</v>
      </c>
      <c r="G184" s="60">
        <f t="shared" si="9"/>
        <v>140000</v>
      </c>
      <c r="H184" s="61">
        <v>70000</v>
      </c>
      <c r="I184" s="62">
        <v>70000</v>
      </c>
      <c r="J184" s="60">
        <f t="shared" si="10"/>
        <v>140000</v>
      </c>
      <c r="K184" s="62">
        <v>70000</v>
      </c>
      <c r="L184" s="62">
        <v>70000</v>
      </c>
      <c r="M184" s="60">
        <f t="shared" si="11"/>
        <v>0</v>
      </c>
      <c r="N184" s="62">
        <v>85</v>
      </c>
      <c r="O184" s="64" t="s">
        <v>333</v>
      </c>
      <c r="P184" s="64" t="s">
        <v>340</v>
      </c>
      <c r="Q184" s="76"/>
    </row>
    <row r="185" spans="1:17" s="7" customFormat="1" ht="54.95" customHeight="1">
      <c r="A185" s="56" t="s">
        <v>18</v>
      </c>
      <c r="B185" s="57" t="s">
        <v>24</v>
      </c>
      <c r="C185" s="58" t="s">
        <v>30</v>
      </c>
      <c r="D185" s="58" t="s">
        <v>98</v>
      </c>
      <c r="E185" s="58" t="s">
        <v>235</v>
      </c>
      <c r="F185" s="77" t="s">
        <v>598</v>
      </c>
      <c r="G185" s="60">
        <f t="shared" si="9"/>
        <v>14785</v>
      </c>
      <c r="H185" s="61">
        <v>12000</v>
      </c>
      <c r="I185" s="62">
        <v>2785</v>
      </c>
      <c r="J185" s="60">
        <f t="shared" si="10"/>
        <v>10468</v>
      </c>
      <c r="K185" s="62">
        <v>7683</v>
      </c>
      <c r="L185" s="62">
        <v>2785</v>
      </c>
      <c r="M185" s="60">
        <f t="shared" si="11"/>
        <v>4317</v>
      </c>
      <c r="N185" s="62">
        <v>93</v>
      </c>
      <c r="O185" s="67" t="s">
        <v>11</v>
      </c>
      <c r="P185" s="68" t="s">
        <v>340</v>
      </c>
      <c r="Q185" s="76"/>
    </row>
    <row r="186" spans="1:17" s="7" customFormat="1" ht="54.95" customHeight="1">
      <c r="A186" s="56" t="s">
        <v>18</v>
      </c>
      <c r="B186" s="57" t="s">
        <v>24</v>
      </c>
      <c r="C186" s="58" t="s">
        <v>30</v>
      </c>
      <c r="D186" s="58" t="s">
        <v>98</v>
      </c>
      <c r="E186" s="58" t="s">
        <v>310</v>
      </c>
      <c r="F186" s="77" t="s">
        <v>599</v>
      </c>
      <c r="G186" s="60">
        <f t="shared" si="9"/>
        <v>299999</v>
      </c>
      <c r="H186" s="61">
        <v>150000</v>
      </c>
      <c r="I186" s="62">
        <v>149999</v>
      </c>
      <c r="J186" s="60">
        <f t="shared" si="10"/>
        <v>299998</v>
      </c>
      <c r="K186" s="62">
        <v>149999</v>
      </c>
      <c r="L186" s="62">
        <v>149999</v>
      </c>
      <c r="M186" s="60">
        <f t="shared" si="11"/>
        <v>1</v>
      </c>
      <c r="N186" s="62">
        <v>95</v>
      </c>
      <c r="O186" s="67" t="s">
        <v>11</v>
      </c>
      <c r="P186" s="68" t="s">
        <v>340</v>
      </c>
      <c r="Q186" s="76"/>
    </row>
    <row r="187" spans="1:17" s="7" customFormat="1" ht="54.95" customHeight="1">
      <c r="A187" s="56" t="s">
        <v>18</v>
      </c>
      <c r="B187" s="57" t="s">
        <v>24</v>
      </c>
      <c r="C187" s="58" t="s">
        <v>30</v>
      </c>
      <c r="D187" s="58" t="s">
        <v>99</v>
      </c>
      <c r="E187" s="58" t="s">
        <v>199</v>
      </c>
      <c r="F187" s="77" t="s">
        <v>343</v>
      </c>
      <c r="G187" s="60">
        <f t="shared" si="9"/>
        <v>30000</v>
      </c>
      <c r="H187" s="61">
        <v>25000</v>
      </c>
      <c r="I187" s="62">
        <v>5000</v>
      </c>
      <c r="J187" s="60">
        <f t="shared" si="10"/>
        <v>30000</v>
      </c>
      <c r="K187" s="62">
        <v>25000</v>
      </c>
      <c r="L187" s="62">
        <v>5000</v>
      </c>
      <c r="M187" s="60">
        <f t="shared" si="11"/>
        <v>0</v>
      </c>
      <c r="N187" s="62">
        <v>100</v>
      </c>
      <c r="O187" s="67" t="s">
        <v>11</v>
      </c>
      <c r="P187" s="68" t="s">
        <v>340</v>
      </c>
      <c r="Q187" s="76"/>
    </row>
    <row r="188" spans="1:17" s="7" customFormat="1" ht="54.95" customHeight="1">
      <c r="A188" s="56" t="s">
        <v>18</v>
      </c>
      <c r="B188" s="57" t="s">
        <v>24</v>
      </c>
      <c r="C188" s="58" t="s">
        <v>30</v>
      </c>
      <c r="D188" s="58" t="s">
        <v>99</v>
      </c>
      <c r="E188" s="58" t="s">
        <v>200</v>
      </c>
      <c r="F188" s="77" t="s">
        <v>343</v>
      </c>
      <c r="G188" s="60">
        <f t="shared" si="9"/>
        <v>22000</v>
      </c>
      <c r="H188" s="61">
        <v>20000</v>
      </c>
      <c r="I188" s="62">
        <v>2000</v>
      </c>
      <c r="J188" s="60">
        <f t="shared" si="10"/>
        <v>22000</v>
      </c>
      <c r="K188" s="62">
        <v>20000</v>
      </c>
      <c r="L188" s="62">
        <v>2000</v>
      </c>
      <c r="M188" s="60">
        <f t="shared" si="11"/>
        <v>0</v>
      </c>
      <c r="N188" s="62">
        <v>100</v>
      </c>
      <c r="O188" s="67" t="s">
        <v>11</v>
      </c>
      <c r="P188" s="68" t="s">
        <v>340</v>
      </c>
      <c r="Q188" s="76"/>
    </row>
    <row r="189" spans="1:17" s="7" customFormat="1" ht="54.95" customHeight="1">
      <c r="A189" s="56" t="s">
        <v>18</v>
      </c>
      <c r="B189" s="57" t="s">
        <v>24</v>
      </c>
      <c r="C189" s="58" t="s">
        <v>30</v>
      </c>
      <c r="D189" s="58" t="s">
        <v>99</v>
      </c>
      <c r="E189" s="58" t="s">
        <v>201</v>
      </c>
      <c r="F189" s="83" t="s">
        <v>343</v>
      </c>
      <c r="G189" s="60">
        <f t="shared" si="9"/>
        <v>200000</v>
      </c>
      <c r="H189" s="61">
        <v>100000</v>
      </c>
      <c r="I189" s="62">
        <v>100000</v>
      </c>
      <c r="J189" s="60">
        <f t="shared" si="10"/>
        <v>200000</v>
      </c>
      <c r="K189" s="62">
        <v>100000</v>
      </c>
      <c r="L189" s="62">
        <v>100000</v>
      </c>
      <c r="M189" s="60">
        <f t="shared" si="11"/>
        <v>0</v>
      </c>
      <c r="N189" s="62">
        <v>100</v>
      </c>
      <c r="O189" s="67" t="s">
        <v>11</v>
      </c>
      <c r="P189" s="68" t="s">
        <v>340</v>
      </c>
      <c r="Q189" s="76"/>
    </row>
    <row r="190" spans="1:17" s="7" customFormat="1" ht="54.95" customHeight="1">
      <c r="A190" s="56" t="s">
        <v>18</v>
      </c>
      <c r="B190" s="57" t="s">
        <v>24</v>
      </c>
      <c r="C190" s="58" t="s">
        <v>30</v>
      </c>
      <c r="D190" s="58" t="s">
        <v>99</v>
      </c>
      <c r="E190" s="58" t="s">
        <v>198</v>
      </c>
      <c r="F190" s="83" t="s">
        <v>343</v>
      </c>
      <c r="G190" s="60">
        <f t="shared" si="9"/>
        <v>3500</v>
      </c>
      <c r="H190" s="61">
        <v>3500</v>
      </c>
      <c r="I190" s="62"/>
      <c r="J190" s="60">
        <f t="shared" si="10"/>
        <v>3500</v>
      </c>
      <c r="K190" s="62">
        <v>3500</v>
      </c>
      <c r="L190" s="62"/>
      <c r="M190" s="60">
        <f t="shared" si="11"/>
        <v>0</v>
      </c>
      <c r="N190" s="62">
        <v>100</v>
      </c>
      <c r="O190" s="67" t="s">
        <v>11</v>
      </c>
      <c r="P190" s="68" t="s">
        <v>340</v>
      </c>
      <c r="Q190" s="76"/>
    </row>
    <row r="191" spans="1:17" s="7" customFormat="1" ht="54.95" customHeight="1">
      <c r="A191" s="56" t="s">
        <v>18</v>
      </c>
      <c r="B191" s="57" t="s">
        <v>24</v>
      </c>
      <c r="C191" s="58" t="s">
        <v>30</v>
      </c>
      <c r="D191" s="58" t="s">
        <v>99</v>
      </c>
      <c r="E191" s="58" t="s">
        <v>444</v>
      </c>
      <c r="F191" s="83" t="s">
        <v>343</v>
      </c>
      <c r="G191" s="60">
        <f t="shared" si="9"/>
        <v>20000</v>
      </c>
      <c r="H191" s="61">
        <v>20000</v>
      </c>
      <c r="I191" s="62"/>
      <c r="J191" s="60">
        <f t="shared" si="10"/>
        <v>20000</v>
      </c>
      <c r="K191" s="62">
        <v>20000</v>
      </c>
      <c r="L191" s="62"/>
      <c r="M191" s="60">
        <f t="shared" si="11"/>
        <v>0</v>
      </c>
      <c r="N191" s="62">
        <v>100</v>
      </c>
      <c r="O191" s="67" t="s">
        <v>11</v>
      </c>
      <c r="P191" s="68" t="s">
        <v>340</v>
      </c>
      <c r="Q191" s="76"/>
    </row>
    <row r="192" spans="1:17" s="7" customFormat="1" ht="54.95" customHeight="1">
      <c r="A192" s="56" t="s">
        <v>18</v>
      </c>
      <c r="B192" s="57" t="s">
        <v>24</v>
      </c>
      <c r="C192" s="58" t="s">
        <v>30</v>
      </c>
      <c r="D192" s="58" t="s">
        <v>362</v>
      </c>
      <c r="E192" s="58" t="s">
        <v>445</v>
      </c>
      <c r="F192" s="83" t="s">
        <v>343</v>
      </c>
      <c r="G192" s="60">
        <f t="shared" si="9"/>
        <v>35000</v>
      </c>
      <c r="H192" s="61">
        <v>30000</v>
      </c>
      <c r="I192" s="62">
        <v>5000</v>
      </c>
      <c r="J192" s="60">
        <f t="shared" si="10"/>
        <v>35000</v>
      </c>
      <c r="K192" s="62">
        <v>30000</v>
      </c>
      <c r="L192" s="62">
        <v>5000</v>
      </c>
      <c r="M192" s="60">
        <f t="shared" si="11"/>
        <v>0</v>
      </c>
      <c r="N192" s="62">
        <v>100</v>
      </c>
      <c r="O192" s="67" t="s">
        <v>11</v>
      </c>
      <c r="P192" s="68" t="s">
        <v>340</v>
      </c>
      <c r="Q192" s="76"/>
    </row>
    <row r="193" spans="1:18" s="7" customFormat="1" ht="54.95" customHeight="1">
      <c r="A193" s="56" t="s">
        <v>18</v>
      </c>
      <c r="B193" s="57" t="s">
        <v>27</v>
      </c>
      <c r="C193" s="58" t="s">
        <v>33</v>
      </c>
      <c r="D193" s="58" t="s">
        <v>100</v>
      </c>
      <c r="E193" s="58" t="s">
        <v>311</v>
      </c>
      <c r="F193" s="77" t="s">
        <v>600</v>
      </c>
      <c r="G193" s="60">
        <f t="shared" si="9"/>
        <v>312000</v>
      </c>
      <c r="H193" s="61">
        <v>150000</v>
      </c>
      <c r="I193" s="62">
        <v>162000</v>
      </c>
      <c r="J193" s="60">
        <f t="shared" si="10"/>
        <v>309272</v>
      </c>
      <c r="K193" s="62">
        <v>147272</v>
      </c>
      <c r="L193" s="62">
        <v>162000</v>
      </c>
      <c r="M193" s="60">
        <f t="shared" si="11"/>
        <v>2728</v>
      </c>
      <c r="N193" s="62">
        <v>98</v>
      </c>
      <c r="O193" s="67" t="s">
        <v>11</v>
      </c>
      <c r="P193" s="68" t="s">
        <v>340</v>
      </c>
      <c r="Q193" s="76"/>
    </row>
    <row r="194" spans="1:18" s="7" customFormat="1" ht="54.95" customHeight="1">
      <c r="A194" s="56" t="s">
        <v>18</v>
      </c>
      <c r="B194" s="57" t="s">
        <v>27</v>
      </c>
      <c r="C194" s="58" t="s">
        <v>33</v>
      </c>
      <c r="D194" s="58" t="s">
        <v>101</v>
      </c>
      <c r="E194" s="58" t="s">
        <v>202</v>
      </c>
      <c r="F194" s="77" t="s">
        <v>601</v>
      </c>
      <c r="G194" s="60">
        <f t="shared" si="9"/>
        <v>27462</v>
      </c>
      <c r="H194" s="61">
        <v>15000</v>
      </c>
      <c r="I194" s="62">
        <v>12462</v>
      </c>
      <c r="J194" s="60">
        <f t="shared" si="10"/>
        <v>24924</v>
      </c>
      <c r="K194" s="62">
        <v>12462</v>
      </c>
      <c r="L194" s="62">
        <v>12462</v>
      </c>
      <c r="M194" s="60">
        <f t="shared" si="11"/>
        <v>2538</v>
      </c>
      <c r="N194" s="62">
        <v>90</v>
      </c>
      <c r="O194" s="67" t="s">
        <v>11</v>
      </c>
      <c r="P194" s="68" t="s">
        <v>340</v>
      </c>
      <c r="Q194" s="76"/>
    </row>
    <row r="195" spans="1:18" s="7" customFormat="1" ht="54.95" customHeight="1">
      <c r="A195" s="56" t="s">
        <v>18</v>
      </c>
      <c r="B195" s="57" t="s">
        <v>27</v>
      </c>
      <c r="C195" s="58" t="s">
        <v>33</v>
      </c>
      <c r="D195" s="58" t="s">
        <v>363</v>
      </c>
      <c r="E195" s="58" t="s">
        <v>446</v>
      </c>
      <c r="F195" s="83" t="s">
        <v>602</v>
      </c>
      <c r="G195" s="60">
        <f t="shared" si="9"/>
        <v>270000</v>
      </c>
      <c r="H195" s="61">
        <v>135000</v>
      </c>
      <c r="I195" s="62">
        <v>135000</v>
      </c>
      <c r="J195" s="60">
        <f t="shared" si="10"/>
        <v>270000</v>
      </c>
      <c r="K195" s="62">
        <v>135000</v>
      </c>
      <c r="L195" s="62">
        <v>135000</v>
      </c>
      <c r="M195" s="60">
        <f t="shared" si="11"/>
        <v>0</v>
      </c>
      <c r="N195" s="62">
        <v>95</v>
      </c>
      <c r="O195" s="67" t="s">
        <v>11</v>
      </c>
      <c r="P195" s="68" t="s">
        <v>340</v>
      </c>
      <c r="Q195" s="76"/>
    </row>
    <row r="196" spans="1:18" s="7" customFormat="1" ht="54.95" customHeight="1">
      <c r="A196" s="56" t="s">
        <v>18</v>
      </c>
      <c r="B196" s="57" t="s">
        <v>24</v>
      </c>
      <c r="C196" s="58" t="s">
        <v>30</v>
      </c>
      <c r="D196" s="58" t="s">
        <v>364</v>
      </c>
      <c r="E196" s="58" t="s">
        <v>447</v>
      </c>
      <c r="F196" s="83" t="s">
        <v>603</v>
      </c>
      <c r="G196" s="60">
        <f t="shared" si="9"/>
        <v>18000</v>
      </c>
      <c r="H196" s="61">
        <v>18000</v>
      </c>
      <c r="I196" s="62">
        <v>0</v>
      </c>
      <c r="J196" s="60">
        <f t="shared" si="10"/>
        <v>17640</v>
      </c>
      <c r="K196" s="62">
        <v>17640</v>
      </c>
      <c r="L196" s="62"/>
      <c r="M196" s="60">
        <f t="shared" si="11"/>
        <v>360</v>
      </c>
      <c r="N196" s="62">
        <v>95</v>
      </c>
      <c r="O196" s="67" t="s">
        <v>11</v>
      </c>
      <c r="P196" s="68" t="s">
        <v>340</v>
      </c>
      <c r="Q196" s="76"/>
    </row>
    <row r="197" spans="1:18" s="7" customFormat="1" ht="54.95" customHeight="1">
      <c r="A197" s="56" t="s">
        <v>18</v>
      </c>
      <c r="B197" s="57" t="s">
        <v>27</v>
      </c>
      <c r="C197" s="58" t="s">
        <v>33</v>
      </c>
      <c r="D197" s="58" t="s">
        <v>781</v>
      </c>
      <c r="E197" s="58" t="s">
        <v>621</v>
      </c>
      <c r="F197" s="83" t="s">
        <v>740</v>
      </c>
      <c r="G197" s="71">
        <f t="shared" si="9"/>
        <v>10000</v>
      </c>
      <c r="H197" s="61">
        <v>5000</v>
      </c>
      <c r="I197" s="62">
        <v>5000</v>
      </c>
      <c r="J197" s="71">
        <f t="shared" si="10"/>
        <v>0</v>
      </c>
      <c r="K197" s="62"/>
      <c r="L197" s="62"/>
      <c r="M197" s="71">
        <f t="shared" si="11"/>
        <v>5000</v>
      </c>
      <c r="N197" s="62" t="s">
        <v>560</v>
      </c>
      <c r="O197" s="73" t="s">
        <v>741</v>
      </c>
      <c r="P197" s="74"/>
      <c r="Q197" s="95" t="s">
        <v>604</v>
      </c>
      <c r="R197" s="11"/>
    </row>
    <row r="198" spans="1:18" s="7" customFormat="1" ht="54.95" customHeight="1">
      <c r="A198" s="56" t="s">
        <v>18</v>
      </c>
      <c r="B198" s="57" t="s">
        <v>24</v>
      </c>
      <c r="C198" s="58" t="s">
        <v>30</v>
      </c>
      <c r="D198" s="58" t="s">
        <v>365</v>
      </c>
      <c r="E198" s="58" t="s">
        <v>448</v>
      </c>
      <c r="F198" s="77" t="s">
        <v>758</v>
      </c>
      <c r="G198" s="60">
        <f t="shared" si="9"/>
        <v>50000</v>
      </c>
      <c r="H198" s="61">
        <v>50000</v>
      </c>
      <c r="I198" s="62"/>
      <c r="J198" s="60">
        <f t="shared" si="10"/>
        <v>40000</v>
      </c>
      <c r="K198" s="62">
        <v>40000</v>
      </c>
      <c r="L198" s="62"/>
      <c r="M198" s="60">
        <f t="shared" si="11"/>
        <v>10000</v>
      </c>
      <c r="N198" s="62">
        <v>95</v>
      </c>
      <c r="O198" s="67" t="s">
        <v>11</v>
      </c>
      <c r="P198" s="68" t="s">
        <v>340</v>
      </c>
      <c r="Q198" s="76"/>
    </row>
    <row r="199" spans="1:18" s="7" customFormat="1" ht="54.95" customHeight="1">
      <c r="A199" s="56" t="s">
        <v>18</v>
      </c>
      <c r="B199" s="57" t="s">
        <v>24</v>
      </c>
      <c r="C199" s="58" t="s">
        <v>30</v>
      </c>
      <c r="D199" s="58" t="s">
        <v>366</v>
      </c>
      <c r="E199" s="58" t="s">
        <v>449</v>
      </c>
      <c r="F199" s="77" t="s">
        <v>759</v>
      </c>
      <c r="G199" s="60">
        <f t="shared" ref="G199:G262" si="13">H199+I199</f>
        <v>50000</v>
      </c>
      <c r="H199" s="61">
        <v>25000</v>
      </c>
      <c r="I199" s="62">
        <v>25000</v>
      </c>
      <c r="J199" s="60">
        <f t="shared" ref="J199:J262" si="14">K199+L199</f>
        <v>50000</v>
      </c>
      <c r="K199" s="62">
        <v>25000</v>
      </c>
      <c r="L199" s="62">
        <v>25000</v>
      </c>
      <c r="M199" s="60">
        <f t="shared" ref="M199:M262" si="15">H199-K199</f>
        <v>0</v>
      </c>
      <c r="N199" s="62">
        <v>95</v>
      </c>
      <c r="O199" s="67" t="s">
        <v>11</v>
      </c>
      <c r="P199" s="68" t="s">
        <v>340</v>
      </c>
      <c r="Q199" s="76"/>
    </row>
    <row r="200" spans="1:18" s="7" customFormat="1" ht="54.95" customHeight="1">
      <c r="A200" s="56" t="s">
        <v>18</v>
      </c>
      <c r="B200" s="57" t="s">
        <v>27</v>
      </c>
      <c r="C200" s="58" t="s">
        <v>33</v>
      </c>
      <c r="D200" s="58" t="s">
        <v>367</v>
      </c>
      <c r="E200" s="58" t="s">
        <v>718</v>
      </c>
      <c r="F200" s="83" t="s">
        <v>739</v>
      </c>
      <c r="G200" s="71">
        <f t="shared" si="13"/>
        <v>200000</v>
      </c>
      <c r="H200" s="61">
        <v>100000</v>
      </c>
      <c r="I200" s="62">
        <v>100000</v>
      </c>
      <c r="J200" s="71">
        <f t="shared" si="14"/>
        <v>0</v>
      </c>
      <c r="K200" s="62">
        <v>0</v>
      </c>
      <c r="L200" s="62">
        <v>0</v>
      </c>
      <c r="M200" s="71">
        <f t="shared" si="15"/>
        <v>100000</v>
      </c>
      <c r="N200" s="62">
        <v>0</v>
      </c>
      <c r="O200" s="73" t="s">
        <v>741</v>
      </c>
      <c r="P200" s="74"/>
      <c r="Q200" s="95" t="s">
        <v>784</v>
      </c>
    </row>
    <row r="201" spans="1:18" s="7" customFormat="1" ht="54.95" customHeight="1">
      <c r="A201" s="56" t="s">
        <v>18</v>
      </c>
      <c r="B201" s="57" t="s">
        <v>24</v>
      </c>
      <c r="C201" s="58" t="s">
        <v>30</v>
      </c>
      <c r="D201" s="58" t="s">
        <v>264</v>
      </c>
      <c r="E201" s="58" t="s">
        <v>607</v>
      </c>
      <c r="F201" s="77" t="s">
        <v>760</v>
      </c>
      <c r="G201" s="60">
        <f t="shared" si="13"/>
        <v>100000</v>
      </c>
      <c r="H201" s="61">
        <v>80000</v>
      </c>
      <c r="I201" s="62">
        <v>20000</v>
      </c>
      <c r="J201" s="60">
        <f t="shared" si="14"/>
        <v>100000</v>
      </c>
      <c r="K201" s="62">
        <v>80000</v>
      </c>
      <c r="L201" s="62">
        <v>20000</v>
      </c>
      <c r="M201" s="60">
        <f t="shared" si="15"/>
        <v>0</v>
      </c>
      <c r="N201" s="62">
        <v>90</v>
      </c>
      <c r="O201" s="67" t="s">
        <v>11</v>
      </c>
      <c r="P201" s="68" t="s">
        <v>340</v>
      </c>
      <c r="Q201" s="76"/>
    </row>
    <row r="202" spans="1:18" s="7" customFormat="1" ht="54.95" customHeight="1">
      <c r="A202" s="56" t="s">
        <v>18</v>
      </c>
      <c r="B202" s="57" t="s">
        <v>24</v>
      </c>
      <c r="C202" s="58" t="s">
        <v>30</v>
      </c>
      <c r="D202" s="58" t="s">
        <v>264</v>
      </c>
      <c r="E202" s="58" t="s">
        <v>450</v>
      </c>
      <c r="F202" s="77" t="s">
        <v>760</v>
      </c>
      <c r="G202" s="60">
        <f t="shared" si="13"/>
        <v>100000</v>
      </c>
      <c r="H202" s="61">
        <v>50000</v>
      </c>
      <c r="I202" s="62">
        <v>50000</v>
      </c>
      <c r="J202" s="60">
        <f t="shared" si="14"/>
        <v>100000</v>
      </c>
      <c r="K202" s="62">
        <v>50000</v>
      </c>
      <c r="L202" s="62">
        <v>50000</v>
      </c>
      <c r="M202" s="60">
        <f t="shared" si="15"/>
        <v>0</v>
      </c>
      <c r="N202" s="62">
        <v>90</v>
      </c>
      <c r="O202" s="67" t="s">
        <v>11</v>
      </c>
      <c r="P202" s="68" t="s">
        <v>340</v>
      </c>
      <c r="Q202" s="76"/>
    </row>
    <row r="203" spans="1:18" s="7" customFormat="1" ht="54.95" customHeight="1">
      <c r="A203" s="100" t="s">
        <v>19</v>
      </c>
      <c r="B203" s="101" t="s">
        <v>24</v>
      </c>
      <c r="C203" s="102" t="s">
        <v>30</v>
      </c>
      <c r="D203" s="102" t="s">
        <v>265</v>
      </c>
      <c r="E203" s="102" t="s">
        <v>312</v>
      </c>
      <c r="F203" s="77" t="s">
        <v>667</v>
      </c>
      <c r="G203" s="60">
        <f t="shared" si="13"/>
        <v>160000</v>
      </c>
      <c r="H203" s="61">
        <v>80000</v>
      </c>
      <c r="I203" s="79">
        <v>80000</v>
      </c>
      <c r="J203" s="60">
        <f t="shared" si="14"/>
        <v>160000</v>
      </c>
      <c r="K203" s="79">
        <v>80000</v>
      </c>
      <c r="L203" s="79">
        <v>80000</v>
      </c>
      <c r="M203" s="60">
        <f t="shared" si="15"/>
        <v>0</v>
      </c>
      <c r="N203" s="79">
        <v>95</v>
      </c>
      <c r="O203" s="67" t="s">
        <v>11</v>
      </c>
      <c r="P203" s="68" t="s">
        <v>340</v>
      </c>
      <c r="Q203" s="80"/>
    </row>
    <row r="204" spans="1:18" s="7" customFormat="1" ht="54.95" customHeight="1">
      <c r="A204" s="100" t="s">
        <v>19</v>
      </c>
      <c r="B204" s="101" t="s">
        <v>24</v>
      </c>
      <c r="C204" s="102" t="s">
        <v>30</v>
      </c>
      <c r="D204" s="102" t="s">
        <v>265</v>
      </c>
      <c r="E204" s="102" t="s">
        <v>313</v>
      </c>
      <c r="F204" s="77" t="s">
        <v>668</v>
      </c>
      <c r="G204" s="60">
        <f t="shared" si="13"/>
        <v>40000</v>
      </c>
      <c r="H204" s="61">
        <v>20000</v>
      </c>
      <c r="I204" s="79">
        <v>20000</v>
      </c>
      <c r="J204" s="60">
        <f t="shared" si="14"/>
        <v>40000</v>
      </c>
      <c r="K204" s="79">
        <v>20000</v>
      </c>
      <c r="L204" s="79">
        <v>20000</v>
      </c>
      <c r="M204" s="60">
        <f t="shared" si="15"/>
        <v>0</v>
      </c>
      <c r="N204" s="79">
        <v>95</v>
      </c>
      <c r="O204" s="67" t="s">
        <v>11</v>
      </c>
      <c r="P204" s="68" t="s">
        <v>340</v>
      </c>
      <c r="Q204" s="80"/>
    </row>
    <row r="205" spans="1:18" s="7" customFormat="1" ht="54.95" customHeight="1">
      <c r="A205" s="100" t="s">
        <v>19</v>
      </c>
      <c r="B205" s="101" t="s">
        <v>27</v>
      </c>
      <c r="C205" s="102" t="s">
        <v>33</v>
      </c>
      <c r="D205" s="102" t="s">
        <v>266</v>
      </c>
      <c r="E205" s="102" t="s">
        <v>208</v>
      </c>
      <c r="F205" s="77" t="s">
        <v>669</v>
      </c>
      <c r="G205" s="60">
        <f t="shared" si="13"/>
        <v>40000</v>
      </c>
      <c r="H205" s="61">
        <v>20000</v>
      </c>
      <c r="I205" s="61">
        <v>20000</v>
      </c>
      <c r="J205" s="60">
        <f t="shared" si="14"/>
        <v>40000</v>
      </c>
      <c r="K205" s="79">
        <v>20000</v>
      </c>
      <c r="L205" s="79">
        <v>20000</v>
      </c>
      <c r="M205" s="60">
        <f t="shared" si="15"/>
        <v>0</v>
      </c>
      <c r="N205" s="79">
        <v>95</v>
      </c>
      <c r="O205" s="67" t="s">
        <v>11</v>
      </c>
      <c r="P205" s="68" t="s">
        <v>340</v>
      </c>
      <c r="Q205" s="80"/>
    </row>
    <row r="206" spans="1:18" s="7" customFormat="1" ht="54.95" customHeight="1">
      <c r="A206" s="100" t="s">
        <v>19</v>
      </c>
      <c r="B206" s="101" t="s">
        <v>24</v>
      </c>
      <c r="C206" s="102" t="s">
        <v>30</v>
      </c>
      <c r="D206" s="102" t="s">
        <v>110</v>
      </c>
      <c r="E206" s="102" t="s">
        <v>209</v>
      </c>
      <c r="F206" s="77" t="s">
        <v>670</v>
      </c>
      <c r="G206" s="60">
        <f t="shared" si="13"/>
        <v>5000</v>
      </c>
      <c r="H206" s="61">
        <v>4500</v>
      </c>
      <c r="I206" s="79">
        <v>500</v>
      </c>
      <c r="J206" s="60">
        <f t="shared" si="14"/>
        <v>5000</v>
      </c>
      <c r="K206" s="79">
        <v>4500</v>
      </c>
      <c r="L206" s="79">
        <v>500</v>
      </c>
      <c r="M206" s="60">
        <f t="shared" si="15"/>
        <v>0</v>
      </c>
      <c r="N206" s="79">
        <v>83</v>
      </c>
      <c r="O206" s="81" t="s">
        <v>333</v>
      </c>
      <c r="P206" s="64" t="s">
        <v>340</v>
      </c>
      <c r="Q206" s="80"/>
    </row>
    <row r="207" spans="1:18" s="7" customFormat="1" ht="54.95" customHeight="1">
      <c r="A207" s="100" t="s">
        <v>19</v>
      </c>
      <c r="B207" s="101" t="s">
        <v>24</v>
      </c>
      <c r="C207" s="102" t="s">
        <v>30</v>
      </c>
      <c r="D207" s="102" t="s">
        <v>110</v>
      </c>
      <c r="E207" s="102" t="s">
        <v>314</v>
      </c>
      <c r="F207" s="77" t="s">
        <v>670</v>
      </c>
      <c r="G207" s="60">
        <f t="shared" si="13"/>
        <v>10000</v>
      </c>
      <c r="H207" s="61">
        <v>7000</v>
      </c>
      <c r="I207" s="79">
        <v>3000</v>
      </c>
      <c r="J207" s="60">
        <f t="shared" si="14"/>
        <v>11000</v>
      </c>
      <c r="K207" s="79">
        <v>7000</v>
      </c>
      <c r="L207" s="79">
        <v>4000</v>
      </c>
      <c r="M207" s="60">
        <f t="shared" si="15"/>
        <v>0</v>
      </c>
      <c r="N207" s="79">
        <v>83</v>
      </c>
      <c r="O207" s="81" t="s">
        <v>333</v>
      </c>
      <c r="P207" s="64" t="s">
        <v>340</v>
      </c>
      <c r="Q207" s="80"/>
    </row>
    <row r="208" spans="1:18" s="7" customFormat="1" ht="54.95" customHeight="1">
      <c r="A208" s="100" t="s">
        <v>19</v>
      </c>
      <c r="B208" s="101" t="s">
        <v>27</v>
      </c>
      <c r="C208" s="102" t="s">
        <v>33</v>
      </c>
      <c r="D208" s="102" t="s">
        <v>110</v>
      </c>
      <c r="E208" s="102" t="s">
        <v>315</v>
      </c>
      <c r="F208" s="77" t="s">
        <v>670</v>
      </c>
      <c r="G208" s="60">
        <f t="shared" si="13"/>
        <v>11000</v>
      </c>
      <c r="H208" s="61">
        <v>9900</v>
      </c>
      <c r="I208" s="79">
        <v>1100</v>
      </c>
      <c r="J208" s="60">
        <f t="shared" si="14"/>
        <v>11000</v>
      </c>
      <c r="K208" s="79">
        <v>9900</v>
      </c>
      <c r="L208" s="79">
        <v>1100</v>
      </c>
      <c r="M208" s="60">
        <f t="shared" si="15"/>
        <v>0</v>
      </c>
      <c r="N208" s="79">
        <v>83</v>
      </c>
      <c r="O208" s="81" t="s">
        <v>333</v>
      </c>
      <c r="P208" s="64" t="s">
        <v>340</v>
      </c>
      <c r="Q208" s="80"/>
    </row>
    <row r="209" spans="1:17" s="7" customFormat="1" ht="54.95" customHeight="1">
      <c r="A209" s="100" t="s">
        <v>19</v>
      </c>
      <c r="B209" s="101" t="s">
        <v>27</v>
      </c>
      <c r="C209" s="102" t="s">
        <v>33</v>
      </c>
      <c r="D209" s="102" t="s">
        <v>368</v>
      </c>
      <c r="E209" s="102" t="s">
        <v>451</v>
      </c>
      <c r="F209" s="77" t="s">
        <v>671</v>
      </c>
      <c r="G209" s="60">
        <f t="shared" si="13"/>
        <v>100600</v>
      </c>
      <c r="H209" s="61">
        <v>70420</v>
      </c>
      <c r="I209" s="79">
        <v>30180</v>
      </c>
      <c r="J209" s="60">
        <f t="shared" si="14"/>
        <v>97600</v>
      </c>
      <c r="K209" s="79">
        <v>68320</v>
      </c>
      <c r="L209" s="79">
        <v>29280</v>
      </c>
      <c r="M209" s="60">
        <f t="shared" si="15"/>
        <v>2100</v>
      </c>
      <c r="N209" s="79">
        <v>85</v>
      </c>
      <c r="O209" s="81" t="s">
        <v>333</v>
      </c>
      <c r="P209" s="64" t="s">
        <v>340</v>
      </c>
      <c r="Q209" s="80"/>
    </row>
    <row r="210" spans="1:17" s="7" customFormat="1" ht="54.95" customHeight="1">
      <c r="A210" s="100" t="s">
        <v>19</v>
      </c>
      <c r="B210" s="101" t="s">
        <v>24</v>
      </c>
      <c r="C210" s="102" t="s">
        <v>30</v>
      </c>
      <c r="D210" s="102" t="s">
        <v>369</v>
      </c>
      <c r="E210" s="102" t="s">
        <v>452</v>
      </c>
      <c r="F210" s="77" t="s">
        <v>672</v>
      </c>
      <c r="G210" s="60">
        <f t="shared" si="13"/>
        <v>600000</v>
      </c>
      <c r="H210" s="61">
        <v>300000</v>
      </c>
      <c r="I210" s="79">
        <v>300000</v>
      </c>
      <c r="J210" s="60">
        <f t="shared" si="14"/>
        <v>504000</v>
      </c>
      <c r="K210" s="79">
        <v>252000</v>
      </c>
      <c r="L210" s="79">
        <v>252000</v>
      </c>
      <c r="M210" s="60">
        <f t="shared" si="15"/>
        <v>48000</v>
      </c>
      <c r="N210" s="79">
        <v>80</v>
      </c>
      <c r="O210" s="81" t="s">
        <v>333</v>
      </c>
      <c r="P210" s="64" t="s">
        <v>340</v>
      </c>
      <c r="Q210" s="80"/>
    </row>
    <row r="211" spans="1:17" s="7" customFormat="1" ht="54.95" customHeight="1">
      <c r="A211" s="103" t="s">
        <v>19</v>
      </c>
      <c r="B211" s="104" t="s">
        <v>24</v>
      </c>
      <c r="C211" s="105" t="s">
        <v>30</v>
      </c>
      <c r="D211" s="105" t="s">
        <v>111</v>
      </c>
      <c r="E211" s="105" t="s">
        <v>210</v>
      </c>
      <c r="F211" s="77" t="s">
        <v>673</v>
      </c>
      <c r="G211" s="60">
        <f t="shared" si="13"/>
        <v>240000</v>
      </c>
      <c r="H211" s="61">
        <v>120000</v>
      </c>
      <c r="I211" s="79">
        <v>120000</v>
      </c>
      <c r="J211" s="60">
        <f t="shared" si="14"/>
        <v>237000</v>
      </c>
      <c r="K211" s="79">
        <v>118500</v>
      </c>
      <c r="L211" s="79">
        <v>118500</v>
      </c>
      <c r="M211" s="60">
        <f t="shared" si="15"/>
        <v>1500</v>
      </c>
      <c r="N211" s="79">
        <v>95</v>
      </c>
      <c r="O211" s="67" t="s">
        <v>11</v>
      </c>
      <c r="P211" s="68" t="s">
        <v>340</v>
      </c>
      <c r="Q211" s="80"/>
    </row>
    <row r="212" spans="1:17" s="7" customFormat="1" ht="54.95" customHeight="1">
      <c r="A212" s="103" t="s">
        <v>19</v>
      </c>
      <c r="B212" s="104" t="s">
        <v>24</v>
      </c>
      <c r="C212" s="105" t="s">
        <v>30</v>
      </c>
      <c r="D212" s="105" t="s">
        <v>121</v>
      </c>
      <c r="E212" s="105" t="s">
        <v>316</v>
      </c>
      <c r="F212" s="77" t="s">
        <v>673</v>
      </c>
      <c r="G212" s="60">
        <f t="shared" si="13"/>
        <v>860000</v>
      </c>
      <c r="H212" s="61">
        <v>430000</v>
      </c>
      <c r="I212" s="79">
        <v>430000</v>
      </c>
      <c r="J212" s="60">
        <f t="shared" si="14"/>
        <v>845000</v>
      </c>
      <c r="K212" s="79">
        <v>422500</v>
      </c>
      <c r="L212" s="79">
        <v>422500</v>
      </c>
      <c r="M212" s="60">
        <f t="shared" si="15"/>
        <v>7500</v>
      </c>
      <c r="N212" s="79">
        <v>95</v>
      </c>
      <c r="O212" s="67" t="s">
        <v>11</v>
      </c>
      <c r="P212" s="68" t="s">
        <v>340</v>
      </c>
      <c r="Q212" s="80"/>
    </row>
    <row r="213" spans="1:17" s="7" customFormat="1" ht="54.95" customHeight="1">
      <c r="A213" s="103" t="s">
        <v>19</v>
      </c>
      <c r="B213" s="104" t="s">
        <v>24</v>
      </c>
      <c r="C213" s="105" t="s">
        <v>30</v>
      </c>
      <c r="D213" s="105" t="s">
        <v>112</v>
      </c>
      <c r="E213" s="105" t="s">
        <v>211</v>
      </c>
      <c r="F213" s="77" t="s">
        <v>506</v>
      </c>
      <c r="G213" s="60">
        <f t="shared" si="13"/>
        <v>200000</v>
      </c>
      <c r="H213" s="61">
        <v>100000</v>
      </c>
      <c r="I213" s="79">
        <v>100000</v>
      </c>
      <c r="J213" s="60">
        <f t="shared" si="14"/>
        <v>198700</v>
      </c>
      <c r="K213" s="79">
        <v>99350</v>
      </c>
      <c r="L213" s="79">
        <v>99350</v>
      </c>
      <c r="M213" s="60">
        <f t="shared" si="15"/>
        <v>650</v>
      </c>
      <c r="N213" s="79">
        <v>95</v>
      </c>
      <c r="O213" s="67" t="s">
        <v>11</v>
      </c>
      <c r="P213" s="68" t="s">
        <v>340</v>
      </c>
      <c r="Q213" s="80"/>
    </row>
    <row r="214" spans="1:17" s="7" customFormat="1" ht="54.95" customHeight="1">
      <c r="A214" s="103" t="s">
        <v>19</v>
      </c>
      <c r="B214" s="104" t="s">
        <v>24</v>
      </c>
      <c r="C214" s="105" t="s">
        <v>30</v>
      </c>
      <c r="D214" s="105" t="s">
        <v>113</v>
      </c>
      <c r="E214" s="105" t="s">
        <v>212</v>
      </c>
      <c r="F214" s="77" t="s">
        <v>507</v>
      </c>
      <c r="G214" s="60">
        <f t="shared" si="13"/>
        <v>150000</v>
      </c>
      <c r="H214" s="61">
        <v>75000</v>
      </c>
      <c r="I214" s="79">
        <v>75000</v>
      </c>
      <c r="J214" s="60">
        <f t="shared" si="14"/>
        <v>150000</v>
      </c>
      <c r="K214" s="79">
        <v>75000</v>
      </c>
      <c r="L214" s="79">
        <v>75000</v>
      </c>
      <c r="M214" s="60">
        <f t="shared" si="15"/>
        <v>0</v>
      </c>
      <c r="N214" s="79">
        <v>95</v>
      </c>
      <c r="O214" s="67" t="s">
        <v>11</v>
      </c>
      <c r="P214" s="68" t="s">
        <v>340</v>
      </c>
      <c r="Q214" s="80"/>
    </row>
    <row r="215" spans="1:17" s="7" customFormat="1" ht="54.95" customHeight="1">
      <c r="A215" s="103" t="s">
        <v>19</v>
      </c>
      <c r="B215" s="104" t="s">
        <v>24</v>
      </c>
      <c r="C215" s="105" t="s">
        <v>30</v>
      </c>
      <c r="D215" s="105" t="s">
        <v>114</v>
      </c>
      <c r="E215" s="105" t="s">
        <v>317</v>
      </c>
      <c r="F215" s="77" t="s">
        <v>508</v>
      </c>
      <c r="G215" s="60">
        <f t="shared" si="13"/>
        <v>380000</v>
      </c>
      <c r="H215" s="61">
        <v>190000</v>
      </c>
      <c r="I215" s="79">
        <v>190000</v>
      </c>
      <c r="J215" s="60">
        <f t="shared" si="14"/>
        <v>0</v>
      </c>
      <c r="K215" s="79">
        <v>0</v>
      </c>
      <c r="L215" s="79">
        <v>0</v>
      </c>
      <c r="M215" s="60">
        <f t="shared" si="15"/>
        <v>190000</v>
      </c>
      <c r="N215" s="79">
        <v>73</v>
      </c>
      <c r="O215" s="81" t="s">
        <v>685</v>
      </c>
      <c r="P215" s="81" t="s">
        <v>516</v>
      </c>
      <c r="Q215" s="80" t="s">
        <v>784</v>
      </c>
    </row>
    <row r="216" spans="1:17" s="7" customFormat="1" ht="54.95" customHeight="1">
      <c r="A216" s="103" t="s">
        <v>19</v>
      </c>
      <c r="B216" s="104" t="s">
        <v>24</v>
      </c>
      <c r="C216" s="105" t="s">
        <v>30</v>
      </c>
      <c r="D216" s="105" t="s">
        <v>114</v>
      </c>
      <c r="E216" s="105" t="s">
        <v>318</v>
      </c>
      <c r="F216" s="77" t="s">
        <v>674</v>
      </c>
      <c r="G216" s="60">
        <f t="shared" si="13"/>
        <v>60000</v>
      </c>
      <c r="H216" s="61">
        <v>30000</v>
      </c>
      <c r="I216" s="79">
        <v>30000</v>
      </c>
      <c r="J216" s="60">
        <f t="shared" si="14"/>
        <v>60000</v>
      </c>
      <c r="K216" s="79">
        <v>30000</v>
      </c>
      <c r="L216" s="79">
        <v>30000</v>
      </c>
      <c r="M216" s="60">
        <f t="shared" si="15"/>
        <v>0</v>
      </c>
      <c r="N216" s="79">
        <v>95</v>
      </c>
      <c r="O216" s="67" t="s">
        <v>11</v>
      </c>
      <c r="P216" s="68" t="s">
        <v>340</v>
      </c>
      <c r="Q216" s="80"/>
    </row>
    <row r="217" spans="1:17" s="7" customFormat="1" ht="54.95" customHeight="1">
      <c r="A217" s="103" t="s">
        <v>19</v>
      </c>
      <c r="B217" s="104" t="s">
        <v>24</v>
      </c>
      <c r="C217" s="105" t="s">
        <v>30</v>
      </c>
      <c r="D217" s="105" t="s">
        <v>114</v>
      </c>
      <c r="E217" s="105" t="s">
        <v>319</v>
      </c>
      <c r="F217" s="77" t="s">
        <v>675</v>
      </c>
      <c r="G217" s="60">
        <f t="shared" si="13"/>
        <v>340000</v>
      </c>
      <c r="H217" s="61">
        <v>170000</v>
      </c>
      <c r="I217" s="79">
        <v>170000</v>
      </c>
      <c r="J217" s="60">
        <f t="shared" si="14"/>
        <v>340000</v>
      </c>
      <c r="K217" s="79">
        <v>170000</v>
      </c>
      <c r="L217" s="79">
        <v>170000</v>
      </c>
      <c r="M217" s="60">
        <f t="shared" si="15"/>
        <v>0</v>
      </c>
      <c r="N217" s="79">
        <v>95</v>
      </c>
      <c r="O217" s="67" t="s">
        <v>11</v>
      </c>
      <c r="P217" s="68" t="s">
        <v>340</v>
      </c>
      <c r="Q217" s="80"/>
    </row>
    <row r="218" spans="1:17" s="7" customFormat="1" ht="54.95" customHeight="1">
      <c r="A218" s="103" t="s">
        <v>19</v>
      </c>
      <c r="B218" s="104" t="s">
        <v>24</v>
      </c>
      <c r="C218" s="105" t="s">
        <v>30</v>
      </c>
      <c r="D218" s="105" t="s">
        <v>114</v>
      </c>
      <c r="E218" s="105" t="s">
        <v>320</v>
      </c>
      <c r="F218" s="77" t="s">
        <v>676</v>
      </c>
      <c r="G218" s="60">
        <f t="shared" si="13"/>
        <v>120000</v>
      </c>
      <c r="H218" s="61">
        <v>60000</v>
      </c>
      <c r="I218" s="79">
        <v>60000</v>
      </c>
      <c r="J218" s="60">
        <f t="shared" si="14"/>
        <v>120000</v>
      </c>
      <c r="K218" s="79">
        <v>60000</v>
      </c>
      <c r="L218" s="79">
        <v>60000</v>
      </c>
      <c r="M218" s="60">
        <f t="shared" si="15"/>
        <v>0</v>
      </c>
      <c r="N218" s="79">
        <v>95</v>
      </c>
      <c r="O218" s="67" t="s">
        <v>11</v>
      </c>
      <c r="P218" s="68" t="s">
        <v>340</v>
      </c>
      <c r="Q218" s="80"/>
    </row>
    <row r="219" spans="1:17" s="7" customFormat="1" ht="54.95" customHeight="1">
      <c r="A219" s="103" t="s">
        <v>19</v>
      </c>
      <c r="B219" s="104" t="s">
        <v>24</v>
      </c>
      <c r="C219" s="105" t="s">
        <v>30</v>
      </c>
      <c r="D219" s="105" t="s">
        <v>115</v>
      </c>
      <c r="E219" s="105" t="s">
        <v>213</v>
      </c>
      <c r="F219" s="77" t="s">
        <v>677</v>
      </c>
      <c r="G219" s="60">
        <f t="shared" si="13"/>
        <v>120000</v>
      </c>
      <c r="H219" s="61">
        <v>60000</v>
      </c>
      <c r="I219" s="79">
        <v>60000</v>
      </c>
      <c r="J219" s="60">
        <f t="shared" si="14"/>
        <v>117500</v>
      </c>
      <c r="K219" s="79">
        <v>58750</v>
      </c>
      <c r="L219" s="79">
        <v>58750</v>
      </c>
      <c r="M219" s="60">
        <f t="shared" si="15"/>
        <v>1250</v>
      </c>
      <c r="N219" s="79">
        <v>95</v>
      </c>
      <c r="O219" s="67" t="s">
        <v>11</v>
      </c>
      <c r="P219" s="68" t="s">
        <v>340</v>
      </c>
      <c r="Q219" s="80"/>
    </row>
    <row r="220" spans="1:17" s="7" customFormat="1" ht="54.95" customHeight="1">
      <c r="A220" s="103" t="s">
        <v>19</v>
      </c>
      <c r="B220" s="104" t="s">
        <v>27</v>
      </c>
      <c r="C220" s="105" t="s">
        <v>33</v>
      </c>
      <c r="D220" s="105" t="s">
        <v>116</v>
      </c>
      <c r="E220" s="105" t="s">
        <v>214</v>
      </c>
      <c r="F220" s="77" t="s">
        <v>678</v>
      </c>
      <c r="G220" s="60">
        <f t="shared" si="13"/>
        <v>40000</v>
      </c>
      <c r="H220" s="61">
        <v>20000</v>
      </c>
      <c r="I220" s="79">
        <v>20000</v>
      </c>
      <c r="J220" s="60">
        <f t="shared" si="14"/>
        <v>40000</v>
      </c>
      <c r="K220" s="79">
        <v>20000</v>
      </c>
      <c r="L220" s="79">
        <v>20000</v>
      </c>
      <c r="M220" s="60">
        <f t="shared" si="15"/>
        <v>0</v>
      </c>
      <c r="N220" s="79">
        <v>95</v>
      </c>
      <c r="O220" s="67" t="s">
        <v>11</v>
      </c>
      <c r="P220" s="68" t="s">
        <v>340</v>
      </c>
      <c r="Q220" s="80"/>
    </row>
    <row r="221" spans="1:17" s="7" customFormat="1" ht="54.95" customHeight="1">
      <c r="A221" s="103" t="s">
        <v>19</v>
      </c>
      <c r="B221" s="104" t="s">
        <v>24</v>
      </c>
      <c r="C221" s="105" t="s">
        <v>30</v>
      </c>
      <c r="D221" s="105" t="s">
        <v>118</v>
      </c>
      <c r="E221" s="105" t="s">
        <v>453</v>
      </c>
      <c r="F221" s="77" t="s">
        <v>679</v>
      </c>
      <c r="G221" s="60">
        <f t="shared" si="13"/>
        <v>50000</v>
      </c>
      <c r="H221" s="61">
        <v>25000</v>
      </c>
      <c r="I221" s="79">
        <v>25000</v>
      </c>
      <c r="J221" s="60">
        <f t="shared" si="14"/>
        <v>37500</v>
      </c>
      <c r="K221" s="79">
        <v>18750</v>
      </c>
      <c r="L221" s="79">
        <v>18750</v>
      </c>
      <c r="M221" s="60">
        <f t="shared" si="15"/>
        <v>6250</v>
      </c>
      <c r="N221" s="79">
        <v>95</v>
      </c>
      <c r="O221" s="67" t="s">
        <v>11</v>
      </c>
      <c r="P221" s="68" t="s">
        <v>340</v>
      </c>
      <c r="Q221" s="80"/>
    </row>
    <row r="222" spans="1:17" s="7" customFormat="1" ht="54.95" customHeight="1">
      <c r="A222" s="103" t="s">
        <v>19</v>
      </c>
      <c r="B222" s="104" t="s">
        <v>24</v>
      </c>
      <c r="C222" s="105" t="s">
        <v>30</v>
      </c>
      <c r="D222" s="105" t="s">
        <v>267</v>
      </c>
      <c r="E222" s="105" t="s">
        <v>321</v>
      </c>
      <c r="F222" s="77" t="s">
        <v>680</v>
      </c>
      <c r="G222" s="60">
        <f t="shared" si="13"/>
        <v>10000</v>
      </c>
      <c r="H222" s="61">
        <v>7000</v>
      </c>
      <c r="I222" s="79">
        <v>3000</v>
      </c>
      <c r="J222" s="60">
        <f t="shared" si="14"/>
        <v>5162</v>
      </c>
      <c r="K222" s="79">
        <v>3614</v>
      </c>
      <c r="L222" s="79">
        <v>1548</v>
      </c>
      <c r="M222" s="60">
        <f t="shared" si="15"/>
        <v>3386</v>
      </c>
      <c r="N222" s="79">
        <v>95</v>
      </c>
      <c r="O222" s="67" t="s">
        <v>11</v>
      </c>
      <c r="P222" s="68" t="s">
        <v>340</v>
      </c>
      <c r="Q222" s="80"/>
    </row>
    <row r="223" spans="1:17" s="7" customFormat="1" ht="54.95" customHeight="1">
      <c r="A223" s="103" t="s">
        <v>19</v>
      </c>
      <c r="B223" s="104" t="s">
        <v>24</v>
      </c>
      <c r="C223" s="105" t="s">
        <v>30</v>
      </c>
      <c r="D223" s="105" t="s">
        <v>122</v>
      </c>
      <c r="E223" s="105" t="s">
        <v>322</v>
      </c>
      <c r="F223" s="77" t="s">
        <v>509</v>
      </c>
      <c r="G223" s="60">
        <f t="shared" si="13"/>
        <v>27000</v>
      </c>
      <c r="H223" s="61">
        <v>24500</v>
      </c>
      <c r="I223" s="79">
        <v>2500</v>
      </c>
      <c r="J223" s="60">
        <f t="shared" si="14"/>
        <v>2500</v>
      </c>
      <c r="K223" s="79">
        <v>1750</v>
      </c>
      <c r="L223" s="79">
        <v>750</v>
      </c>
      <c r="M223" s="60">
        <f t="shared" si="15"/>
        <v>22750</v>
      </c>
      <c r="N223" s="79">
        <v>73</v>
      </c>
      <c r="O223" s="81" t="s">
        <v>685</v>
      </c>
      <c r="P223" s="81" t="s">
        <v>516</v>
      </c>
      <c r="Q223" s="80"/>
    </row>
    <row r="224" spans="1:17" s="7" customFormat="1" ht="54.95" customHeight="1">
      <c r="A224" s="103" t="s">
        <v>19</v>
      </c>
      <c r="B224" s="104" t="s">
        <v>24</v>
      </c>
      <c r="C224" s="105" t="s">
        <v>30</v>
      </c>
      <c r="D224" s="105" t="s">
        <v>117</v>
      </c>
      <c r="E224" s="105" t="s">
        <v>454</v>
      </c>
      <c r="F224" s="77" t="s">
        <v>344</v>
      </c>
      <c r="G224" s="60">
        <f t="shared" si="13"/>
        <v>150000</v>
      </c>
      <c r="H224" s="61">
        <v>50000</v>
      </c>
      <c r="I224" s="79">
        <v>100000</v>
      </c>
      <c r="J224" s="60">
        <f t="shared" si="14"/>
        <v>100000</v>
      </c>
      <c r="K224" s="79">
        <v>50000</v>
      </c>
      <c r="L224" s="79">
        <v>50000</v>
      </c>
      <c r="M224" s="60">
        <f t="shared" si="15"/>
        <v>0</v>
      </c>
      <c r="N224" s="79">
        <v>82</v>
      </c>
      <c r="O224" s="67" t="s">
        <v>11</v>
      </c>
      <c r="P224" s="68" t="s">
        <v>340</v>
      </c>
      <c r="Q224" s="80"/>
    </row>
    <row r="225" spans="1:18" s="7" customFormat="1" ht="54.95" customHeight="1">
      <c r="A225" s="103" t="s">
        <v>19</v>
      </c>
      <c r="B225" s="104" t="s">
        <v>24</v>
      </c>
      <c r="C225" s="105" t="s">
        <v>30</v>
      </c>
      <c r="D225" s="105" t="s">
        <v>268</v>
      </c>
      <c r="E225" s="105" t="s">
        <v>323</v>
      </c>
      <c r="F225" s="77" t="s">
        <v>681</v>
      </c>
      <c r="G225" s="60">
        <f t="shared" si="13"/>
        <v>90000</v>
      </c>
      <c r="H225" s="61">
        <v>30000</v>
      </c>
      <c r="I225" s="79">
        <v>60000</v>
      </c>
      <c r="J225" s="60">
        <f t="shared" si="14"/>
        <v>60000</v>
      </c>
      <c r="K225" s="79">
        <v>30000</v>
      </c>
      <c r="L225" s="79">
        <v>30000</v>
      </c>
      <c r="M225" s="60">
        <f t="shared" si="15"/>
        <v>0</v>
      </c>
      <c r="N225" s="79">
        <v>95</v>
      </c>
      <c r="O225" s="67" t="s">
        <v>11</v>
      </c>
      <c r="P225" s="68" t="s">
        <v>340</v>
      </c>
      <c r="Q225" s="80"/>
    </row>
    <row r="226" spans="1:18" s="7" customFormat="1" ht="54.95" customHeight="1">
      <c r="A226" s="103" t="s">
        <v>19</v>
      </c>
      <c r="B226" s="104" t="s">
        <v>24</v>
      </c>
      <c r="C226" s="105" t="s">
        <v>30</v>
      </c>
      <c r="D226" s="105" t="s">
        <v>370</v>
      </c>
      <c r="E226" s="105" t="s">
        <v>455</v>
      </c>
      <c r="F226" s="77" t="s">
        <v>682</v>
      </c>
      <c r="G226" s="60">
        <f t="shared" si="13"/>
        <v>98000</v>
      </c>
      <c r="H226" s="61">
        <v>49000</v>
      </c>
      <c r="I226" s="79">
        <v>49000</v>
      </c>
      <c r="J226" s="60">
        <f t="shared" si="14"/>
        <v>7488</v>
      </c>
      <c r="K226" s="79">
        <v>3744</v>
      </c>
      <c r="L226" s="79">
        <v>3744</v>
      </c>
      <c r="M226" s="60">
        <f t="shared" si="15"/>
        <v>45256</v>
      </c>
      <c r="N226" s="79">
        <v>86</v>
      </c>
      <c r="O226" s="81" t="s">
        <v>333</v>
      </c>
      <c r="P226" s="64" t="s">
        <v>340</v>
      </c>
      <c r="Q226" s="80" t="s">
        <v>784</v>
      </c>
    </row>
    <row r="227" spans="1:18" s="7" customFormat="1" ht="54.95" customHeight="1">
      <c r="A227" s="100" t="s">
        <v>19</v>
      </c>
      <c r="B227" s="101" t="s">
        <v>24</v>
      </c>
      <c r="C227" s="102" t="s">
        <v>30</v>
      </c>
      <c r="D227" s="102" t="s">
        <v>119</v>
      </c>
      <c r="E227" s="102" t="s">
        <v>215</v>
      </c>
      <c r="F227" s="77" t="s">
        <v>683</v>
      </c>
      <c r="G227" s="60">
        <f t="shared" si="13"/>
        <v>2835</v>
      </c>
      <c r="H227" s="61">
        <v>2835</v>
      </c>
      <c r="I227" s="79">
        <v>0</v>
      </c>
      <c r="J227" s="60">
        <f t="shared" si="14"/>
        <v>2835</v>
      </c>
      <c r="K227" s="79">
        <v>2835</v>
      </c>
      <c r="L227" s="79">
        <v>0</v>
      </c>
      <c r="M227" s="60">
        <f t="shared" si="15"/>
        <v>0</v>
      </c>
      <c r="N227" s="79">
        <v>95</v>
      </c>
      <c r="O227" s="67" t="s">
        <v>11</v>
      </c>
      <c r="P227" s="68" t="s">
        <v>340</v>
      </c>
      <c r="Q227" s="80"/>
    </row>
    <row r="228" spans="1:18" s="7" customFormat="1" ht="54.95" customHeight="1">
      <c r="A228" s="100" t="s">
        <v>19</v>
      </c>
      <c r="B228" s="101" t="s">
        <v>24</v>
      </c>
      <c r="C228" s="102" t="s">
        <v>30</v>
      </c>
      <c r="D228" s="102" t="s">
        <v>120</v>
      </c>
      <c r="E228" s="102" t="s">
        <v>216</v>
      </c>
      <c r="F228" s="77" t="s">
        <v>684</v>
      </c>
      <c r="G228" s="60">
        <f t="shared" si="13"/>
        <v>4500</v>
      </c>
      <c r="H228" s="61">
        <v>4500</v>
      </c>
      <c r="I228" s="79">
        <v>0</v>
      </c>
      <c r="J228" s="60">
        <f t="shared" si="14"/>
        <v>4500</v>
      </c>
      <c r="K228" s="79">
        <v>4500</v>
      </c>
      <c r="L228" s="79">
        <v>0</v>
      </c>
      <c r="M228" s="60">
        <f t="shared" si="15"/>
        <v>0</v>
      </c>
      <c r="N228" s="79">
        <v>95</v>
      </c>
      <c r="O228" s="67" t="s">
        <v>11</v>
      </c>
      <c r="P228" s="68" t="s">
        <v>340</v>
      </c>
      <c r="Q228" s="80"/>
    </row>
    <row r="229" spans="1:18" s="7" customFormat="1" ht="54.95" customHeight="1">
      <c r="A229" s="56" t="s">
        <v>243</v>
      </c>
      <c r="B229" s="57" t="s">
        <v>24</v>
      </c>
      <c r="C229" s="58" t="s">
        <v>30</v>
      </c>
      <c r="D229" s="58" t="s">
        <v>102</v>
      </c>
      <c r="E229" s="106" t="s">
        <v>324</v>
      </c>
      <c r="F229" s="77" t="s">
        <v>545</v>
      </c>
      <c r="G229" s="60">
        <f t="shared" si="13"/>
        <v>30000</v>
      </c>
      <c r="H229" s="61">
        <v>30000</v>
      </c>
      <c r="I229" s="79">
        <v>0</v>
      </c>
      <c r="J229" s="60">
        <f t="shared" si="14"/>
        <v>30000</v>
      </c>
      <c r="K229" s="79">
        <v>30000</v>
      </c>
      <c r="L229" s="79">
        <v>0</v>
      </c>
      <c r="M229" s="60">
        <f t="shared" si="15"/>
        <v>0</v>
      </c>
      <c r="N229" s="79">
        <v>95</v>
      </c>
      <c r="O229" s="67" t="s">
        <v>11</v>
      </c>
      <c r="P229" s="68" t="s">
        <v>340</v>
      </c>
      <c r="Q229" s="82"/>
      <c r="R229" s="10" t="s">
        <v>512</v>
      </c>
    </row>
    <row r="230" spans="1:18" s="7" customFormat="1" ht="54.95" customHeight="1">
      <c r="A230" s="56" t="s">
        <v>243</v>
      </c>
      <c r="B230" s="57" t="s">
        <v>27</v>
      </c>
      <c r="C230" s="58" t="s">
        <v>33</v>
      </c>
      <c r="D230" s="58" t="s">
        <v>102</v>
      </c>
      <c r="E230" s="106" t="s">
        <v>456</v>
      </c>
      <c r="F230" s="77" t="s">
        <v>510</v>
      </c>
      <c r="G230" s="60">
        <f t="shared" si="13"/>
        <v>80000</v>
      </c>
      <c r="H230" s="61">
        <v>40000</v>
      </c>
      <c r="I230" s="79">
        <v>40000</v>
      </c>
      <c r="J230" s="60">
        <f t="shared" si="14"/>
        <v>80000</v>
      </c>
      <c r="K230" s="61">
        <v>40000</v>
      </c>
      <c r="L230" s="79">
        <v>40000</v>
      </c>
      <c r="M230" s="60">
        <f t="shared" si="15"/>
        <v>0</v>
      </c>
      <c r="N230" s="79">
        <v>95</v>
      </c>
      <c r="O230" s="67" t="s">
        <v>11</v>
      </c>
      <c r="P230" s="68" t="s">
        <v>340</v>
      </c>
      <c r="Q230" s="82"/>
      <c r="R230" s="10" t="s">
        <v>513</v>
      </c>
    </row>
    <row r="231" spans="1:18" s="7" customFormat="1" ht="54.95" customHeight="1">
      <c r="A231" s="56" t="s">
        <v>243</v>
      </c>
      <c r="B231" s="57" t="s">
        <v>27</v>
      </c>
      <c r="C231" s="58" t="s">
        <v>33</v>
      </c>
      <c r="D231" s="58" t="s">
        <v>102</v>
      </c>
      <c r="E231" s="106" t="s">
        <v>457</v>
      </c>
      <c r="F231" s="77" t="s">
        <v>546</v>
      </c>
      <c r="G231" s="60">
        <f t="shared" si="13"/>
        <v>14000</v>
      </c>
      <c r="H231" s="61">
        <v>14000</v>
      </c>
      <c r="I231" s="79">
        <v>0</v>
      </c>
      <c r="J231" s="60">
        <f t="shared" si="14"/>
        <v>14000</v>
      </c>
      <c r="K231" s="79">
        <v>14000</v>
      </c>
      <c r="L231" s="79">
        <v>0</v>
      </c>
      <c r="M231" s="60">
        <f t="shared" si="15"/>
        <v>0</v>
      </c>
      <c r="N231" s="79">
        <v>95</v>
      </c>
      <c r="O231" s="67" t="s">
        <v>11</v>
      </c>
      <c r="P231" s="68" t="s">
        <v>340</v>
      </c>
      <c r="Q231" s="82"/>
      <c r="R231" s="10" t="s">
        <v>513</v>
      </c>
    </row>
    <row r="232" spans="1:18" s="7" customFormat="1" ht="74.25" customHeight="1">
      <c r="A232" s="56" t="s">
        <v>243</v>
      </c>
      <c r="B232" s="57" t="s">
        <v>26</v>
      </c>
      <c r="C232" s="58" t="s">
        <v>32</v>
      </c>
      <c r="D232" s="58" t="s">
        <v>269</v>
      </c>
      <c r="E232" s="106" t="s">
        <v>236</v>
      </c>
      <c r="F232" s="77" t="s">
        <v>547</v>
      </c>
      <c r="G232" s="60">
        <f t="shared" si="13"/>
        <v>10000</v>
      </c>
      <c r="H232" s="61">
        <v>10000</v>
      </c>
      <c r="I232" s="79">
        <v>0</v>
      </c>
      <c r="J232" s="60">
        <f t="shared" si="14"/>
        <v>10000</v>
      </c>
      <c r="K232" s="79">
        <v>10000</v>
      </c>
      <c r="L232" s="79">
        <v>0</v>
      </c>
      <c r="M232" s="60">
        <f t="shared" si="15"/>
        <v>0</v>
      </c>
      <c r="N232" s="79">
        <v>95</v>
      </c>
      <c r="O232" s="67" t="s">
        <v>11</v>
      </c>
      <c r="P232" s="68" t="s">
        <v>340</v>
      </c>
      <c r="Q232" s="107" t="s">
        <v>346</v>
      </c>
    </row>
    <row r="233" spans="1:18" s="7" customFormat="1" ht="54.95" customHeight="1">
      <c r="A233" s="56" t="s">
        <v>244</v>
      </c>
      <c r="B233" s="57" t="s">
        <v>24</v>
      </c>
      <c r="C233" s="58" t="s">
        <v>30</v>
      </c>
      <c r="D233" s="58" t="s">
        <v>96</v>
      </c>
      <c r="E233" s="58" t="s">
        <v>196</v>
      </c>
      <c r="F233" s="108" t="s">
        <v>617</v>
      </c>
      <c r="G233" s="60">
        <f t="shared" si="13"/>
        <v>16500</v>
      </c>
      <c r="H233" s="61">
        <v>15000</v>
      </c>
      <c r="I233" s="79">
        <v>1500</v>
      </c>
      <c r="J233" s="60">
        <f t="shared" si="14"/>
        <v>16334</v>
      </c>
      <c r="K233" s="79">
        <v>14834</v>
      </c>
      <c r="L233" s="79">
        <v>1500</v>
      </c>
      <c r="M233" s="60">
        <f t="shared" si="15"/>
        <v>166</v>
      </c>
      <c r="N233" s="79">
        <v>95</v>
      </c>
      <c r="O233" s="67" t="s">
        <v>11</v>
      </c>
      <c r="P233" s="68" t="s">
        <v>340</v>
      </c>
      <c r="Q233" s="82"/>
    </row>
    <row r="234" spans="1:18" s="7" customFormat="1" ht="54.95" customHeight="1">
      <c r="A234" s="56" t="s">
        <v>244</v>
      </c>
      <c r="B234" s="57" t="s">
        <v>24</v>
      </c>
      <c r="C234" s="58" t="s">
        <v>30</v>
      </c>
      <c r="D234" s="58" t="s">
        <v>96</v>
      </c>
      <c r="E234" s="58" t="s">
        <v>458</v>
      </c>
      <c r="F234" s="108" t="s">
        <v>617</v>
      </c>
      <c r="G234" s="60">
        <f t="shared" si="13"/>
        <v>6600</v>
      </c>
      <c r="H234" s="61">
        <v>6000</v>
      </c>
      <c r="I234" s="79">
        <v>600</v>
      </c>
      <c r="J234" s="60">
        <f t="shared" si="14"/>
        <v>6600</v>
      </c>
      <c r="K234" s="79">
        <v>6000</v>
      </c>
      <c r="L234" s="79">
        <v>600</v>
      </c>
      <c r="M234" s="60">
        <f t="shared" si="15"/>
        <v>0</v>
      </c>
      <c r="N234" s="79">
        <v>95</v>
      </c>
      <c r="O234" s="67" t="s">
        <v>11</v>
      </c>
      <c r="P234" s="68" t="s">
        <v>340</v>
      </c>
      <c r="Q234" s="82"/>
    </row>
    <row r="235" spans="1:18" s="7" customFormat="1" ht="54.95" customHeight="1">
      <c r="A235" s="56" t="s">
        <v>244</v>
      </c>
      <c r="B235" s="57" t="s">
        <v>24</v>
      </c>
      <c r="C235" s="58" t="s">
        <v>30</v>
      </c>
      <c r="D235" s="58" t="s">
        <v>96</v>
      </c>
      <c r="E235" s="58" t="s">
        <v>459</v>
      </c>
      <c r="F235" s="77" t="s">
        <v>618</v>
      </c>
      <c r="G235" s="60">
        <f t="shared" si="13"/>
        <v>207587</v>
      </c>
      <c r="H235" s="61">
        <v>207587</v>
      </c>
      <c r="I235" s="79">
        <v>0</v>
      </c>
      <c r="J235" s="60">
        <f t="shared" si="14"/>
        <v>204586</v>
      </c>
      <c r="K235" s="79">
        <v>204586</v>
      </c>
      <c r="L235" s="79">
        <v>0</v>
      </c>
      <c r="M235" s="60">
        <f t="shared" si="15"/>
        <v>3001</v>
      </c>
      <c r="N235" s="79">
        <v>95</v>
      </c>
      <c r="O235" s="67" t="s">
        <v>11</v>
      </c>
      <c r="P235" s="68" t="s">
        <v>340</v>
      </c>
      <c r="Q235" s="82"/>
    </row>
    <row r="236" spans="1:18" s="7" customFormat="1" ht="54.95" customHeight="1">
      <c r="A236" s="56" t="s">
        <v>244</v>
      </c>
      <c r="B236" s="57" t="s">
        <v>27</v>
      </c>
      <c r="C236" s="58" t="s">
        <v>33</v>
      </c>
      <c r="D236" s="58" t="s">
        <v>96</v>
      </c>
      <c r="E236" s="58" t="s">
        <v>460</v>
      </c>
      <c r="F236" s="77" t="s">
        <v>619</v>
      </c>
      <c r="G236" s="60">
        <f t="shared" si="13"/>
        <v>380986</v>
      </c>
      <c r="H236" s="61">
        <v>190493</v>
      </c>
      <c r="I236" s="79">
        <v>190493</v>
      </c>
      <c r="J236" s="60">
        <f t="shared" si="14"/>
        <v>365548</v>
      </c>
      <c r="K236" s="79">
        <v>182774</v>
      </c>
      <c r="L236" s="79">
        <v>182774</v>
      </c>
      <c r="M236" s="60">
        <f t="shared" si="15"/>
        <v>7719</v>
      </c>
      <c r="N236" s="79">
        <v>95</v>
      </c>
      <c r="O236" s="67" t="s">
        <v>11</v>
      </c>
      <c r="P236" s="68" t="s">
        <v>340</v>
      </c>
      <c r="Q236" s="82"/>
    </row>
    <row r="237" spans="1:18" s="7" customFormat="1" ht="54.95" customHeight="1">
      <c r="A237" s="56" t="s">
        <v>244</v>
      </c>
      <c r="B237" s="57" t="s">
        <v>27</v>
      </c>
      <c r="C237" s="58" t="s">
        <v>33</v>
      </c>
      <c r="D237" s="58" t="s">
        <v>96</v>
      </c>
      <c r="E237" s="58" t="s">
        <v>461</v>
      </c>
      <c r="F237" s="77" t="s">
        <v>620</v>
      </c>
      <c r="G237" s="60">
        <f t="shared" si="13"/>
        <v>178200</v>
      </c>
      <c r="H237" s="61">
        <v>89100</v>
      </c>
      <c r="I237" s="79">
        <v>89100</v>
      </c>
      <c r="J237" s="60">
        <f t="shared" si="14"/>
        <v>178200</v>
      </c>
      <c r="K237" s="79">
        <v>89100</v>
      </c>
      <c r="L237" s="79">
        <v>89100</v>
      </c>
      <c r="M237" s="60">
        <f t="shared" si="15"/>
        <v>0</v>
      </c>
      <c r="N237" s="79">
        <v>95</v>
      </c>
      <c r="O237" s="67" t="s">
        <v>11</v>
      </c>
      <c r="P237" s="68" t="s">
        <v>340</v>
      </c>
      <c r="Q237" s="82"/>
    </row>
    <row r="238" spans="1:18" s="7" customFormat="1" ht="54.95" customHeight="1">
      <c r="A238" s="56" t="s">
        <v>245</v>
      </c>
      <c r="B238" s="57" t="s">
        <v>27</v>
      </c>
      <c r="C238" s="58" t="s">
        <v>33</v>
      </c>
      <c r="D238" s="58" t="s">
        <v>124</v>
      </c>
      <c r="E238" s="58" t="s">
        <v>462</v>
      </c>
      <c r="F238" s="77" t="s">
        <v>608</v>
      </c>
      <c r="G238" s="60">
        <f t="shared" si="13"/>
        <v>2000</v>
      </c>
      <c r="H238" s="61">
        <v>1600</v>
      </c>
      <c r="I238" s="79">
        <v>400</v>
      </c>
      <c r="J238" s="60">
        <f t="shared" si="14"/>
        <v>2000</v>
      </c>
      <c r="K238" s="79">
        <v>1600</v>
      </c>
      <c r="L238" s="79">
        <v>400</v>
      </c>
      <c r="M238" s="60">
        <f t="shared" si="15"/>
        <v>0</v>
      </c>
      <c r="N238" s="79">
        <v>95</v>
      </c>
      <c r="O238" s="67" t="s">
        <v>11</v>
      </c>
      <c r="P238" s="68" t="s">
        <v>340</v>
      </c>
      <c r="Q238" s="82"/>
    </row>
    <row r="239" spans="1:18" s="7" customFormat="1" ht="54.95" customHeight="1">
      <c r="A239" s="56" t="s">
        <v>245</v>
      </c>
      <c r="B239" s="57" t="s">
        <v>27</v>
      </c>
      <c r="C239" s="58" t="s">
        <v>33</v>
      </c>
      <c r="D239" s="58" t="s">
        <v>124</v>
      </c>
      <c r="E239" s="58" t="s">
        <v>463</v>
      </c>
      <c r="F239" s="77" t="s">
        <v>609</v>
      </c>
      <c r="G239" s="60">
        <f t="shared" si="13"/>
        <v>7000</v>
      </c>
      <c r="H239" s="61">
        <v>5600</v>
      </c>
      <c r="I239" s="79">
        <v>1400</v>
      </c>
      <c r="J239" s="60">
        <f t="shared" si="14"/>
        <v>7000</v>
      </c>
      <c r="K239" s="79">
        <v>5600</v>
      </c>
      <c r="L239" s="79">
        <v>1400</v>
      </c>
      <c r="M239" s="60">
        <f t="shared" si="15"/>
        <v>0</v>
      </c>
      <c r="N239" s="79">
        <v>95</v>
      </c>
      <c r="O239" s="67" t="s">
        <v>11</v>
      </c>
      <c r="P239" s="68" t="s">
        <v>340</v>
      </c>
      <c r="Q239" s="82"/>
    </row>
    <row r="240" spans="1:18" s="7" customFormat="1" ht="54.95" customHeight="1">
      <c r="A240" s="56" t="s">
        <v>245</v>
      </c>
      <c r="B240" s="57" t="s">
        <v>27</v>
      </c>
      <c r="C240" s="58" t="s">
        <v>33</v>
      </c>
      <c r="D240" s="58" t="s">
        <v>124</v>
      </c>
      <c r="E240" s="58" t="s">
        <v>464</v>
      </c>
      <c r="F240" s="77" t="s">
        <v>610</v>
      </c>
      <c r="G240" s="60">
        <f t="shared" si="13"/>
        <v>10000</v>
      </c>
      <c r="H240" s="61">
        <v>8000</v>
      </c>
      <c r="I240" s="79">
        <v>2000</v>
      </c>
      <c r="J240" s="60">
        <f t="shared" si="14"/>
        <v>10000</v>
      </c>
      <c r="K240" s="79">
        <v>8000</v>
      </c>
      <c r="L240" s="79">
        <v>2000</v>
      </c>
      <c r="M240" s="60">
        <f t="shared" si="15"/>
        <v>0</v>
      </c>
      <c r="N240" s="79">
        <v>95</v>
      </c>
      <c r="O240" s="67" t="s">
        <v>11</v>
      </c>
      <c r="P240" s="68" t="s">
        <v>340</v>
      </c>
      <c r="Q240" s="82"/>
    </row>
    <row r="241" spans="1:18" s="7" customFormat="1" ht="54.95" customHeight="1">
      <c r="A241" s="56" t="s">
        <v>245</v>
      </c>
      <c r="B241" s="57" t="s">
        <v>27</v>
      </c>
      <c r="C241" s="58" t="s">
        <v>33</v>
      </c>
      <c r="D241" s="58" t="s">
        <v>124</v>
      </c>
      <c r="E241" s="58" t="s">
        <v>465</v>
      </c>
      <c r="F241" s="77" t="s">
        <v>611</v>
      </c>
      <c r="G241" s="60">
        <f t="shared" si="13"/>
        <v>7000</v>
      </c>
      <c r="H241" s="61">
        <v>5600</v>
      </c>
      <c r="I241" s="79">
        <v>1400</v>
      </c>
      <c r="J241" s="60">
        <f t="shared" si="14"/>
        <v>7000</v>
      </c>
      <c r="K241" s="79">
        <v>5600</v>
      </c>
      <c r="L241" s="79">
        <v>1400</v>
      </c>
      <c r="M241" s="60">
        <f t="shared" si="15"/>
        <v>0</v>
      </c>
      <c r="N241" s="79">
        <v>86</v>
      </c>
      <c r="O241" s="81" t="s">
        <v>333</v>
      </c>
      <c r="P241" s="64" t="s">
        <v>340</v>
      </c>
      <c r="Q241" s="80"/>
    </row>
    <row r="242" spans="1:18" s="7" customFormat="1" ht="54.95" customHeight="1">
      <c r="A242" s="56" t="s">
        <v>245</v>
      </c>
      <c r="B242" s="57" t="s">
        <v>27</v>
      </c>
      <c r="C242" s="58" t="s">
        <v>33</v>
      </c>
      <c r="D242" s="58" t="s">
        <v>124</v>
      </c>
      <c r="E242" s="58" t="s">
        <v>466</v>
      </c>
      <c r="F242" s="77" t="s">
        <v>612</v>
      </c>
      <c r="G242" s="60">
        <f t="shared" si="13"/>
        <v>20000</v>
      </c>
      <c r="H242" s="61">
        <v>16000</v>
      </c>
      <c r="I242" s="79">
        <v>4000</v>
      </c>
      <c r="J242" s="60">
        <f t="shared" si="14"/>
        <v>20000</v>
      </c>
      <c r="K242" s="79">
        <v>16000</v>
      </c>
      <c r="L242" s="79">
        <v>4000</v>
      </c>
      <c r="M242" s="60">
        <f t="shared" si="15"/>
        <v>0</v>
      </c>
      <c r="N242" s="79">
        <v>95</v>
      </c>
      <c r="O242" s="67" t="s">
        <v>11</v>
      </c>
      <c r="P242" s="68" t="s">
        <v>340</v>
      </c>
      <c r="Q242" s="80"/>
    </row>
    <row r="243" spans="1:18" s="7" customFormat="1" ht="54.95" customHeight="1">
      <c r="A243" s="56" t="s">
        <v>245</v>
      </c>
      <c r="B243" s="57" t="s">
        <v>27</v>
      </c>
      <c r="C243" s="58" t="s">
        <v>33</v>
      </c>
      <c r="D243" s="58" t="s">
        <v>124</v>
      </c>
      <c r="E243" s="58" t="s">
        <v>467</v>
      </c>
      <c r="F243" s="77" t="s">
        <v>613</v>
      </c>
      <c r="G243" s="60">
        <f t="shared" si="13"/>
        <v>2000</v>
      </c>
      <c r="H243" s="61">
        <v>1600</v>
      </c>
      <c r="I243" s="79">
        <v>400</v>
      </c>
      <c r="J243" s="60">
        <f t="shared" si="14"/>
        <v>2000</v>
      </c>
      <c r="K243" s="79">
        <v>1600</v>
      </c>
      <c r="L243" s="79">
        <v>400</v>
      </c>
      <c r="M243" s="60">
        <f t="shared" si="15"/>
        <v>0</v>
      </c>
      <c r="N243" s="79">
        <v>95</v>
      </c>
      <c r="O243" s="67" t="s">
        <v>11</v>
      </c>
      <c r="P243" s="68" t="s">
        <v>340</v>
      </c>
      <c r="Q243" s="80"/>
    </row>
    <row r="244" spans="1:18" s="7" customFormat="1" ht="54.95" customHeight="1">
      <c r="A244" s="56" t="s">
        <v>245</v>
      </c>
      <c r="B244" s="57" t="s">
        <v>27</v>
      </c>
      <c r="C244" s="58" t="s">
        <v>33</v>
      </c>
      <c r="D244" s="58" t="s">
        <v>124</v>
      </c>
      <c r="E244" s="58" t="s">
        <v>713</v>
      </c>
      <c r="F244" s="83" t="s">
        <v>614</v>
      </c>
      <c r="G244" s="71">
        <f t="shared" si="13"/>
        <v>60000</v>
      </c>
      <c r="H244" s="61">
        <v>48000</v>
      </c>
      <c r="I244" s="62">
        <v>12000</v>
      </c>
      <c r="J244" s="71">
        <f t="shared" si="14"/>
        <v>0</v>
      </c>
      <c r="K244" s="62"/>
      <c r="L244" s="62"/>
      <c r="M244" s="71">
        <f t="shared" si="15"/>
        <v>48000</v>
      </c>
      <c r="N244" s="62"/>
      <c r="O244" s="73" t="s">
        <v>741</v>
      </c>
      <c r="P244" s="64"/>
      <c r="Q244" s="75" t="s">
        <v>709</v>
      </c>
      <c r="R244" s="20"/>
    </row>
    <row r="245" spans="1:18" s="7" customFormat="1" ht="54.95" customHeight="1">
      <c r="A245" s="56" t="s">
        <v>245</v>
      </c>
      <c r="B245" s="57" t="s">
        <v>27</v>
      </c>
      <c r="C245" s="58" t="s">
        <v>33</v>
      </c>
      <c r="D245" s="58" t="s">
        <v>124</v>
      </c>
      <c r="E245" s="58" t="s">
        <v>714</v>
      </c>
      <c r="F245" s="83" t="s">
        <v>615</v>
      </c>
      <c r="G245" s="71">
        <f t="shared" si="13"/>
        <v>30000</v>
      </c>
      <c r="H245" s="61">
        <v>24000</v>
      </c>
      <c r="I245" s="62">
        <v>6000</v>
      </c>
      <c r="J245" s="71">
        <f t="shared" si="14"/>
        <v>0</v>
      </c>
      <c r="K245" s="62"/>
      <c r="L245" s="62"/>
      <c r="M245" s="71">
        <f t="shared" si="15"/>
        <v>24000</v>
      </c>
      <c r="N245" s="62"/>
      <c r="O245" s="73" t="s">
        <v>741</v>
      </c>
      <c r="P245" s="64"/>
      <c r="Q245" s="95" t="s">
        <v>544</v>
      </c>
    </row>
    <row r="246" spans="1:18" s="7" customFormat="1" ht="54.95" customHeight="1">
      <c r="A246" s="56" t="s">
        <v>245</v>
      </c>
      <c r="B246" s="57" t="s">
        <v>27</v>
      </c>
      <c r="C246" s="58" t="s">
        <v>33</v>
      </c>
      <c r="D246" s="58" t="s">
        <v>124</v>
      </c>
      <c r="E246" s="58" t="s">
        <v>715</v>
      </c>
      <c r="F246" s="83" t="s">
        <v>616</v>
      </c>
      <c r="G246" s="71">
        <f t="shared" si="13"/>
        <v>300000</v>
      </c>
      <c r="H246" s="61">
        <v>270000</v>
      </c>
      <c r="I246" s="62">
        <v>30000</v>
      </c>
      <c r="J246" s="71">
        <f t="shared" si="14"/>
        <v>0</v>
      </c>
      <c r="K246" s="62"/>
      <c r="L246" s="62"/>
      <c r="M246" s="71">
        <f t="shared" si="15"/>
        <v>270000</v>
      </c>
      <c r="N246" s="62"/>
      <c r="O246" s="73" t="s">
        <v>741</v>
      </c>
      <c r="P246" s="64"/>
      <c r="Q246" s="95" t="s">
        <v>544</v>
      </c>
    </row>
    <row r="247" spans="1:18" s="7" customFormat="1" ht="54.95" customHeight="1">
      <c r="A247" s="56" t="s">
        <v>21</v>
      </c>
      <c r="B247" s="57" t="s">
        <v>24</v>
      </c>
      <c r="C247" s="58" t="s">
        <v>30</v>
      </c>
      <c r="D247" s="58" t="s">
        <v>125</v>
      </c>
      <c r="E247" s="58" t="s">
        <v>218</v>
      </c>
      <c r="F247" s="77" t="s">
        <v>605</v>
      </c>
      <c r="G247" s="60">
        <f t="shared" si="13"/>
        <v>25000</v>
      </c>
      <c r="H247" s="61">
        <v>20000</v>
      </c>
      <c r="I247" s="79">
        <v>5000</v>
      </c>
      <c r="J247" s="60">
        <f t="shared" si="14"/>
        <v>25000</v>
      </c>
      <c r="K247" s="61">
        <v>20000</v>
      </c>
      <c r="L247" s="79">
        <v>5000</v>
      </c>
      <c r="M247" s="60">
        <f t="shared" si="15"/>
        <v>0</v>
      </c>
      <c r="N247" s="79">
        <v>85</v>
      </c>
      <c r="O247" s="81" t="s">
        <v>333</v>
      </c>
      <c r="P247" s="64" t="s">
        <v>340</v>
      </c>
      <c r="Q247" s="80"/>
    </row>
    <row r="248" spans="1:18" s="7" customFormat="1" ht="54.95" customHeight="1">
      <c r="A248" s="56" t="s">
        <v>21</v>
      </c>
      <c r="B248" s="57" t="s">
        <v>27</v>
      </c>
      <c r="C248" s="58" t="s">
        <v>33</v>
      </c>
      <c r="D248" s="58" t="s">
        <v>126</v>
      </c>
      <c r="E248" s="58" t="s">
        <v>468</v>
      </c>
      <c r="F248" s="77" t="s">
        <v>606</v>
      </c>
      <c r="G248" s="60">
        <f t="shared" si="13"/>
        <v>70000</v>
      </c>
      <c r="H248" s="61">
        <v>35000</v>
      </c>
      <c r="I248" s="79">
        <v>35000</v>
      </c>
      <c r="J248" s="60">
        <f t="shared" si="14"/>
        <v>69272</v>
      </c>
      <c r="K248" s="79">
        <v>34636</v>
      </c>
      <c r="L248" s="79">
        <v>34636</v>
      </c>
      <c r="M248" s="60">
        <f t="shared" si="15"/>
        <v>364</v>
      </c>
      <c r="N248" s="79">
        <v>85</v>
      </c>
      <c r="O248" s="81" t="s">
        <v>333</v>
      </c>
      <c r="P248" s="64" t="s">
        <v>340</v>
      </c>
      <c r="Q248" s="80"/>
    </row>
    <row r="249" spans="1:18" s="7" customFormat="1" ht="54.95" customHeight="1">
      <c r="A249" s="56" t="s">
        <v>21</v>
      </c>
      <c r="B249" s="57" t="s">
        <v>27</v>
      </c>
      <c r="C249" s="58" t="s">
        <v>33</v>
      </c>
      <c r="D249" s="58" t="s">
        <v>126</v>
      </c>
      <c r="E249" s="58" t="s">
        <v>469</v>
      </c>
      <c r="F249" s="83"/>
      <c r="G249" s="60">
        <f t="shared" si="13"/>
        <v>18000</v>
      </c>
      <c r="H249" s="61">
        <v>18000</v>
      </c>
      <c r="I249" s="62"/>
      <c r="J249" s="60">
        <f t="shared" si="14"/>
        <v>0</v>
      </c>
      <c r="K249" s="62"/>
      <c r="L249" s="62"/>
      <c r="M249" s="60">
        <f t="shared" si="15"/>
        <v>18000</v>
      </c>
      <c r="N249" s="62"/>
      <c r="O249" s="64"/>
      <c r="P249" s="64"/>
      <c r="Q249" s="95"/>
    </row>
    <row r="250" spans="1:18" s="7" customFormat="1" ht="54.95" customHeight="1">
      <c r="A250" s="56" t="s">
        <v>21</v>
      </c>
      <c r="B250" s="57" t="s">
        <v>27</v>
      </c>
      <c r="C250" s="58" t="s">
        <v>33</v>
      </c>
      <c r="D250" s="58" t="s">
        <v>126</v>
      </c>
      <c r="E250" s="58" t="s">
        <v>470</v>
      </c>
      <c r="F250" s="83"/>
      <c r="G250" s="60">
        <f t="shared" si="13"/>
        <v>17000</v>
      </c>
      <c r="H250" s="61">
        <v>17000</v>
      </c>
      <c r="I250" s="62"/>
      <c r="J250" s="60">
        <f t="shared" si="14"/>
        <v>0</v>
      </c>
      <c r="K250" s="62"/>
      <c r="L250" s="62"/>
      <c r="M250" s="60">
        <f t="shared" si="15"/>
        <v>17000</v>
      </c>
      <c r="N250" s="62"/>
      <c r="O250" s="64"/>
      <c r="P250" s="64"/>
      <c r="Q250" s="95"/>
    </row>
    <row r="251" spans="1:18" s="7" customFormat="1" ht="54.95" customHeight="1">
      <c r="A251" s="56" t="s">
        <v>22</v>
      </c>
      <c r="B251" s="57" t="s">
        <v>27</v>
      </c>
      <c r="C251" s="58" t="s">
        <v>33</v>
      </c>
      <c r="D251" s="58" t="s">
        <v>127</v>
      </c>
      <c r="E251" s="58" t="s">
        <v>219</v>
      </c>
      <c r="F251" s="77" t="s">
        <v>564</v>
      </c>
      <c r="G251" s="60">
        <f t="shared" si="13"/>
        <v>20000</v>
      </c>
      <c r="H251" s="61">
        <v>14000</v>
      </c>
      <c r="I251" s="79">
        <v>6000</v>
      </c>
      <c r="J251" s="60">
        <f t="shared" si="14"/>
        <v>20000</v>
      </c>
      <c r="K251" s="79">
        <v>14000</v>
      </c>
      <c r="L251" s="79">
        <v>6000</v>
      </c>
      <c r="M251" s="60">
        <f t="shared" si="15"/>
        <v>0</v>
      </c>
      <c r="N251" s="79">
        <v>95</v>
      </c>
      <c r="O251" s="67" t="s">
        <v>11</v>
      </c>
      <c r="P251" s="68" t="s">
        <v>340</v>
      </c>
      <c r="Q251" s="80"/>
    </row>
    <row r="252" spans="1:18" s="7" customFormat="1" ht="54.95" customHeight="1">
      <c r="A252" s="56" t="s">
        <v>22</v>
      </c>
      <c r="B252" s="57" t="s">
        <v>27</v>
      </c>
      <c r="C252" s="58" t="s">
        <v>33</v>
      </c>
      <c r="D252" s="58" t="s">
        <v>128</v>
      </c>
      <c r="E252" s="58" t="s">
        <v>220</v>
      </c>
      <c r="F252" s="77" t="s">
        <v>565</v>
      </c>
      <c r="G252" s="60">
        <f t="shared" si="13"/>
        <v>20000</v>
      </c>
      <c r="H252" s="61">
        <v>14000</v>
      </c>
      <c r="I252" s="79">
        <v>6000</v>
      </c>
      <c r="J252" s="60">
        <f t="shared" si="14"/>
        <v>20000</v>
      </c>
      <c r="K252" s="79">
        <v>14000</v>
      </c>
      <c r="L252" s="79">
        <v>6000</v>
      </c>
      <c r="M252" s="60">
        <f t="shared" si="15"/>
        <v>0</v>
      </c>
      <c r="N252" s="79">
        <v>95</v>
      </c>
      <c r="O252" s="67" t="s">
        <v>11</v>
      </c>
      <c r="P252" s="68" t="s">
        <v>340</v>
      </c>
      <c r="Q252" s="80"/>
    </row>
    <row r="253" spans="1:18" s="7" customFormat="1" ht="54.95" customHeight="1">
      <c r="A253" s="56" t="s">
        <v>22</v>
      </c>
      <c r="B253" s="57" t="s">
        <v>27</v>
      </c>
      <c r="C253" s="58" t="s">
        <v>33</v>
      </c>
      <c r="D253" s="58" t="s">
        <v>129</v>
      </c>
      <c r="E253" s="58" t="s">
        <v>325</v>
      </c>
      <c r="F253" s="77" t="s">
        <v>566</v>
      </c>
      <c r="G253" s="60">
        <f t="shared" si="13"/>
        <v>31851</v>
      </c>
      <c r="H253" s="61">
        <v>15000</v>
      </c>
      <c r="I253" s="79">
        <v>16851</v>
      </c>
      <c r="J253" s="60">
        <f t="shared" si="14"/>
        <v>31851</v>
      </c>
      <c r="K253" s="79">
        <v>15000</v>
      </c>
      <c r="L253" s="79">
        <v>16851</v>
      </c>
      <c r="M253" s="60">
        <f t="shared" si="15"/>
        <v>0</v>
      </c>
      <c r="N253" s="79">
        <v>95</v>
      </c>
      <c r="O253" s="67" t="s">
        <v>11</v>
      </c>
      <c r="P253" s="68" t="s">
        <v>340</v>
      </c>
      <c r="Q253" s="80"/>
    </row>
    <row r="254" spans="1:18" s="7" customFormat="1" ht="54.95" customHeight="1">
      <c r="A254" s="56" t="s">
        <v>22</v>
      </c>
      <c r="B254" s="57" t="s">
        <v>27</v>
      </c>
      <c r="C254" s="58" t="s">
        <v>33</v>
      </c>
      <c r="D254" s="58" t="s">
        <v>371</v>
      </c>
      <c r="E254" s="58" t="s">
        <v>326</v>
      </c>
      <c r="F254" s="77" t="s">
        <v>567</v>
      </c>
      <c r="G254" s="60">
        <f t="shared" si="13"/>
        <v>9026</v>
      </c>
      <c r="H254" s="61">
        <v>4500</v>
      </c>
      <c r="I254" s="79">
        <v>4526</v>
      </c>
      <c r="J254" s="60">
        <f t="shared" si="14"/>
        <v>9026</v>
      </c>
      <c r="K254" s="79">
        <v>4500</v>
      </c>
      <c r="L254" s="79">
        <v>4526</v>
      </c>
      <c r="M254" s="60">
        <f t="shared" si="15"/>
        <v>0</v>
      </c>
      <c r="N254" s="79">
        <v>95</v>
      </c>
      <c r="O254" s="67" t="s">
        <v>11</v>
      </c>
      <c r="P254" s="68" t="s">
        <v>340</v>
      </c>
      <c r="Q254" s="80"/>
    </row>
    <row r="255" spans="1:18" s="7" customFormat="1" ht="54.95" customHeight="1">
      <c r="A255" s="56" t="s">
        <v>22</v>
      </c>
      <c r="B255" s="57" t="s">
        <v>25</v>
      </c>
      <c r="C255" s="58" t="s">
        <v>31</v>
      </c>
      <c r="D255" s="58" t="s">
        <v>130</v>
      </c>
      <c r="E255" s="58" t="s">
        <v>221</v>
      </c>
      <c r="F255" s="77" t="s">
        <v>339</v>
      </c>
      <c r="G255" s="60">
        <f t="shared" si="13"/>
        <v>7500</v>
      </c>
      <c r="H255" s="61">
        <v>7500</v>
      </c>
      <c r="I255" s="79">
        <v>0</v>
      </c>
      <c r="J255" s="60">
        <f t="shared" si="14"/>
        <v>7500</v>
      </c>
      <c r="K255" s="79">
        <v>7500</v>
      </c>
      <c r="L255" s="79">
        <v>0</v>
      </c>
      <c r="M255" s="60">
        <f t="shared" si="15"/>
        <v>0</v>
      </c>
      <c r="N255" s="79">
        <v>95</v>
      </c>
      <c r="O255" s="67" t="s">
        <v>11</v>
      </c>
      <c r="P255" s="68" t="s">
        <v>340</v>
      </c>
      <c r="Q255" s="80"/>
    </row>
    <row r="256" spans="1:18" s="7" customFormat="1" ht="54.95" customHeight="1">
      <c r="A256" s="56" t="s">
        <v>22</v>
      </c>
      <c r="B256" s="57" t="s">
        <v>27</v>
      </c>
      <c r="C256" s="58" t="s">
        <v>33</v>
      </c>
      <c r="D256" s="58" t="s">
        <v>131</v>
      </c>
      <c r="E256" s="58" t="s">
        <v>222</v>
      </c>
      <c r="F256" s="77" t="s">
        <v>568</v>
      </c>
      <c r="G256" s="60">
        <f t="shared" si="13"/>
        <v>41982</v>
      </c>
      <c r="H256" s="61">
        <v>18000</v>
      </c>
      <c r="I256" s="79">
        <v>23982</v>
      </c>
      <c r="J256" s="60">
        <f t="shared" si="14"/>
        <v>41982</v>
      </c>
      <c r="K256" s="79">
        <v>18000</v>
      </c>
      <c r="L256" s="79">
        <v>23982</v>
      </c>
      <c r="M256" s="60">
        <f t="shared" si="15"/>
        <v>0</v>
      </c>
      <c r="N256" s="79">
        <v>95</v>
      </c>
      <c r="O256" s="67" t="s">
        <v>11</v>
      </c>
      <c r="P256" s="68" t="s">
        <v>340</v>
      </c>
      <c r="Q256" s="80"/>
    </row>
    <row r="257" spans="1:17" s="7" customFormat="1" ht="54.95" customHeight="1">
      <c r="A257" s="56" t="s">
        <v>22</v>
      </c>
      <c r="B257" s="57" t="s">
        <v>27</v>
      </c>
      <c r="C257" s="58" t="s">
        <v>33</v>
      </c>
      <c r="D257" s="58" t="s">
        <v>372</v>
      </c>
      <c r="E257" s="58" t="s">
        <v>223</v>
      </c>
      <c r="F257" s="77" t="s">
        <v>569</v>
      </c>
      <c r="G257" s="60">
        <f t="shared" si="13"/>
        <v>30000</v>
      </c>
      <c r="H257" s="61">
        <v>15000</v>
      </c>
      <c r="I257" s="79">
        <v>15000</v>
      </c>
      <c r="J257" s="60">
        <f t="shared" si="14"/>
        <v>30000</v>
      </c>
      <c r="K257" s="60">
        <v>15000</v>
      </c>
      <c r="L257" s="79">
        <v>15000</v>
      </c>
      <c r="M257" s="60">
        <f t="shared" si="15"/>
        <v>0</v>
      </c>
      <c r="N257" s="79">
        <v>95</v>
      </c>
      <c r="O257" s="67" t="s">
        <v>11</v>
      </c>
      <c r="P257" s="68" t="s">
        <v>340</v>
      </c>
      <c r="Q257" s="80"/>
    </row>
    <row r="258" spans="1:17" s="7" customFormat="1" ht="54.95" customHeight="1">
      <c r="A258" s="56" t="s">
        <v>22</v>
      </c>
      <c r="B258" s="57" t="s">
        <v>27</v>
      </c>
      <c r="C258" s="58" t="s">
        <v>33</v>
      </c>
      <c r="D258" s="58" t="s">
        <v>132</v>
      </c>
      <c r="E258" s="58" t="s">
        <v>224</v>
      </c>
      <c r="F258" s="77" t="s">
        <v>570</v>
      </c>
      <c r="G258" s="60">
        <f t="shared" si="13"/>
        <v>40000</v>
      </c>
      <c r="H258" s="61">
        <v>28000</v>
      </c>
      <c r="I258" s="79">
        <v>12000</v>
      </c>
      <c r="J258" s="60">
        <f t="shared" si="14"/>
        <v>40000</v>
      </c>
      <c r="K258" s="60">
        <v>28000</v>
      </c>
      <c r="L258" s="79">
        <v>12000</v>
      </c>
      <c r="M258" s="60">
        <f t="shared" si="15"/>
        <v>0</v>
      </c>
      <c r="N258" s="79">
        <v>95</v>
      </c>
      <c r="O258" s="67" t="s">
        <v>11</v>
      </c>
      <c r="P258" s="68" t="s">
        <v>340</v>
      </c>
      <c r="Q258" s="80"/>
    </row>
    <row r="259" spans="1:17" s="7" customFormat="1" ht="54.95" customHeight="1">
      <c r="A259" s="56" t="s">
        <v>22</v>
      </c>
      <c r="B259" s="57" t="s">
        <v>27</v>
      </c>
      <c r="C259" s="58" t="s">
        <v>33</v>
      </c>
      <c r="D259" s="58" t="s">
        <v>373</v>
      </c>
      <c r="E259" s="58" t="s">
        <v>327</v>
      </c>
      <c r="F259" s="77" t="s">
        <v>571</v>
      </c>
      <c r="G259" s="60">
        <f t="shared" si="13"/>
        <v>60000</v>
      </c>
      <c r="H259" s="61">
        <v>42000</v>
      </c>
      <c r="I259" s="79">
        <v>18000</v>
      </c>
      <c r="J259" s="60">
        <f t="shared" si="14"/>
        <v>60000</v>
      </c>
      <c r="K259" s="60">
        <v>42000</v>
      </c>
      <c r="L259" s="79">
        <v>18000</v>
      </c>
      <c r="M259" s="60">
        <f t="shared" si="15"/>
        <v>0</v>
      </c>
      <c r="N259" s="79">
        <v>95</v>
      </c>
      <c r="O259" s="67" t="s">
        <v>11</v>
      </c>
      <c r="P259" s="68" t="s">
        <v>340</v>
      </c>
      <c r="Q259" s="80"/>
    </row>
    <row r="260" spans="1:17" s="7" customFormat="1" ht="54.95" customHeight="1">
      <c r="A260" s="56" t="s">
        <v>22</v>
      </c>
      <c r="B260" s="57" t="s">
        <v>27</v>
      </c>
      <c r="C260" s="58" t="s">
        <v>33</v>
      </c>
      <c r="D260" s="58" t="s">
        <v>270</v>
      </c>
      <c r="E260" s="58" t="s">
        <v>471</v>
      </c>
      <c r="F260" s="77" t="s">
        <v>572</v>
      </c>
      <c r="G260" s="60">
        <f t="shared" si="13"/>
        <v>96310</v>
      </c>
      <c r="H260" s="61">
        <v>48155</v>
      </c>
      <c r="I260" s="79">
        <v>48155</v>
      </c>
      <c r="J260" s="60">
        <f t="shared" si="14"/>
        <v>96310</v>
      </c>
      <c r="K260" s="60">
        <v>48155</v>
      </c>
      <c r="L260" s="79">
        <v>48155</v>
      </c>
      <c r="M260" s="60">
        <f t="shared" si="15"/>
        <v>0</v>
      </c>
      <c r="N260" s="79">
        <v>95</v>
      </c>
      <c r="O260" s="67" t="s">
        <v>11</v>
      </c>
      <c r="P260" s="68" t="s">
        <v>340</v>
      </c>
      <c r="Q260" s="80"/>
    </row>
    <row r="261" spans="1:17" s="7" customFormat="1" ht="54.95" customHeight="1">
      <c r="A261" s="56" t="s">
        <v>22</v>
      </c>
      <c r="B261" s="57" t="s">
        <v>27</v>
      </c>
      <c r="C261" s="58" t="s">
        <v>33</v>
      </c>
      <c r="D261" s="58" t="s">
        <v>374</v>
      </c>
      <c r="E261" s="58" t="s">
        <v>472</v>
      </c>
      <c r="F261" s="83" t="s">
        <v>573</v>
      </c>
      <c r="G261" s="60">
        <f t="shared" si="13"/>
        <v>40000</v>
      </c>
      <c r="H261" s="61">
        <v>20000</v>
      </c>
      <c r="I261" s="62">
        <v>20000</v>
      </c>
      <c r="J261" s="60">
        <f t="shared" si="14"/>
        <v>19800</v>
      </c>
      <c r="K261" s="71">
        <v>9900</v>
      </c>
      <c r="L261" s="62">
        <v>9900</v>
      </c>
      <c r="M261" s="60">
        <f t="shared" si="15"/>
        <v>10100</v>
      </c>
      <c r="N261" s="62">
        <v>90</v>
      </c>
      <c r="O261" s="67" t="s">
        <v>11</v>
      </c>
      <c r="P261" s="68" t="s">
        <v>340</v>
      </c>
      <c r="Q261" s="95" t="s">
        <v>784</v>
      </c>
    </row>
    <row r="262" spans="1:17" s="7" customFormat="1" ht="54.95" customHeight="1">
      <c r="A262" s="56" t="s">
        <v>22</v>
      </c>
      <c r="B262" s="57" t="s">
        <v>27</v>
      </c>
      <c r="C262" s="58" t="s">
        <v>33</v>
      </c>
      <c r="D262" s="58" t="s">
        <v>375</v>
      </c>
      <c r="E262" s="58" t="s">
        <v>473</v>
      </c>
      <c r="F262" s="83" t="s">
        <v>574</v>
      </c>
      <c r="G262" s="60">
        <f t="shared" si="13"/>
        <v>200000</v>
      </c>
      <c r="H262" s="61">
        <v>100000</v>
      </c>
      <c r="I262" s="62">
        <v>100000</v>
      </c>
      <c r="J262" s="60">
        <f t="shared" si="14"/>
        <v>200000</v>
      </c>
      <c r="K262" s="71">
        <v>100000</v>
      </c>
      <c r="L262" s="62">
        <v>100000</v>
      </c>
      <c r="M262" s="60">
        <f t="shared" si="15"/>
        <v>0</v>
      </c>
      <c r="N262" s="62">
        <v>95</v>
      </c>
      <c r="O262" s="67" t="s">
        <v>11</v>
      </c>
      <c r="P262" s="68" t="s">
        <v>340</v>
      </c>
      <c r="Q262" s="95"/>
    </row>
    <row r="263" spans="1:17" s="7" customFormat="1" ht="54.95" customHeight="1">
      <c r="A263" s="56" t="s">
        <v>22</v>
      </c>
      <c r="B263" s="57" t="s">
        <v>27</v>
      </c>
      <c r="C263" s="58" t="s">
        <v>33</v>
      </c>
      <c r="D263" s="58" t="s">
        <v>376</v>
      </c>
      <c r="E263" s="58" t="s">
        <v>474</v>
      </c>
      <c r="F263" s="83" t="s">
        <v>575</v>
      </c>
      <c r="G263" s="60">
        <f t="shared" ref="G263:G317" si="16">H263+I263</f>
        <v>100000</v>
      </c>
      <c r="H263" s="61">
        <v>50000</v>
      </c>
      <c r="I263" s="62">
        <v>50000</v>
      </c>
      <c r="J263" s="60">
        <f t="shared" ref="J263:J317" si="17">K263+L263</f>
        <v>33100</v>
      </c>
      <c r="K263" s="71">
        <v>16550</v>
      </c>
      <c r="L263" s="62">
        <v>16550</v>
      </c>
      <c r="M263" s="60">
        <f t="shared" ref="M263:M317" si="18">H263-K263</f>
        <v>33450</v>
      </c>
      <c r="N263" s="62">
        <v>90</v>
      </c>
      <c r="O263" s="67" t="s">
        <v>11</v>
      </c>
      <c r="P263" s="68" t="s">
        <v>340</v>
      </c>
      <c r="Q263" s="95" t="s">
        <v>784</v>
      </c>
    </row>
    <row r="264" spans="1:17" s="7" customFormat="1" ht="54.95" customHeight="1">
      <c r="A264" s="56" t="s">
        <v>22</v>
      </c>
      <c r="B264" s="57" t="s">
        <v>27</v>
      </c>
      <c r="C264" s="58" t="s">
        <v>33</v>
      </c>
      <c r="D264" s="58" t="s">
        <v>271</v>
      </c>
      <c r="E264" s="58" t="s">
        <v>475</v>
      </c>
      <c r="F264" s="77" t="s">
        <v>576</v>
      </c>
      <c r="G264" s="60">
        <f t="shared" si="16"/>
        <v>143000</v>
      </c>
      <c r="H264" s="61">
        <v>100100</v>
      </c>
      <c r="I264" s="79">
        <v>42900</v>
      </c>
      <c r="J264" s="60">
        <f t="shared" si="17"/>
        <v>143000</v>
      </c>
      <c r="K264" s="60">
        <v>100100</v>
      </c>
      <c r="L264" s="79">
        <v>42900</v>
      </c>
      <c r="M264" s="60">
        <f t="shared" si="18"/>
        <v>0</v>
      </c>
      <c r="N264" s="79">
        <v>95</v>
      </c>
      <c r="O264" s="67" t="s">
        <v>11</v>
      </c>
      <c r="P264" s="68" t="s">
        <v>340</v>
      </c>
      <c r="Q264" s="80"/>
    </row>
    <row r="265" spans="1:17" s="7" customFormat="1" ht="54.95" customHeight="1">
      <c r="A265" s="56" t="s">
        <v>22</v>
      </c>
      <c r="B265" s="57" t="s">
        <v>27</v>
      </c>
      <c r="C265" s="58" t="s">
        <v>33</v>
      </c>
      <c r="D265" s="58" t="s">
        <v>377</v>
      </c>
      <c r="E265" s="58" t="s">
        <v>476</v>
      </c>
      <c r="F265" s="77" t="s">
        <v>577</v>
      </c>
      <c r="G265" s="60">
        <f t="shared" si="16"/>
        <v>200000</v>
      </c>
      <c r="H265" s="61">
        <v>140000</v>
      </c>
      <c r="I265" s="79">
        <v>60000</v>
      </c>
      <c r="J265" s="60">
        <f t="shared" si="17"/>
        <v>200000</v>
      </c>
      <c r="K265" s="79">
        <v>140000</v>
      </c>
      <c r="L265" s="79">
        <v>60000</v>
      </c>
      <c r="M265" s="60">
        <f t="shared" si="18"/>
        <v>0</v>
      </c>
      <c r="N265" s="79">
        <v>95</v>
      </c>
      <c r="O265" s="67" t="s">
        <v>11</v>
      </c>
      <c r="P265" s="68" t="s">
        <v>340</v>
      </c>
      <c r="Q265" s="80"/>
    </row>
    <row r="266" spans="1:17" s="7" customFormat="1" ht="54.95" customHeight="1">
      <c r="A266" s="56" t="s">
        <v>23</v>
      </c>
      <c r="B266" s="57" t="s">
        <v>24</v>
      </c>
      <c r="C266" s="58" t="s">
        <v>30</v>
      </c>
      <c r="D266" s="58" t="s">
        <v>107</v>
      </c>
      <c r="E266" s="58" t="s">
        <v>207</v>
      </c>
      <c r="F266" s="83" t="s">
        <v>345</v>
      </c>
      <c r="G266" s="60">
        <f t="shared" si="16"/>
        <v>200000</v>
      </c>
      <c r="H266" s="61">
        <v>100000</v>
      </c>
      <c r="I266" s="62">
        <v>100000</v>
      </c>
      <c r="J266" s="60">
        <f t="shared" si="17"/>
        <v>187880</v>
      </c>
      <c r="K266" s="62">
        <v>93940</v>
      </c>
      <c r="L266" s="62">
        <v>93940</v>
      </c>
      <c r="M266" s="60">
        <f t="shared" si="18"/>
        <v>6060</v>
      </c>
      <c r="N266" s="62">
        <v>95</v>
      </c>
      <c r="O266" s="67" t="s">
        <v>11</v>
      </c>
      <c r="P266" s="68" t="s">
        <v>340</v>
      </c>
      <c r="Q266" s="80"/>
    </row>
    <row r="267" spans="1:17" s="7" customFormat="1" ht="54.95" customHeight="1">
      <c r="A267" s="56" t="s">
        <v>23</v>
      </c>
      <c r="B267" s="57" t="s">
        <v>24</v>
      </c>
      <c r="C267" s="58" t="s">
        <v>30</v>
      </c>
      <c r="D267" s="58" t="s">
        <v>107</v>
      </c>
      <c r="E267" s="58" t="s">
        <v>328</v>
      </c>
      <c r="F267" s="83" t="s">
        <v>345</v>
      </c>
      <c r="G267" s="60">
        <f t="shared" si="16"/>
        <v>700000</v>
      </c>
      <c r="H267" s="61">
        <v>350000</v>
      </c>
      <c r="I267" s="62">
        <v>350000</v>
      </c>
      <c r="J267" s="60">
        <f t="shared" si="17"/>
        <v>456480</v>
      </c>
      <c r="K267" s="62">
        <v>228240</v>
      </c>
      <c r="L267" s="62">
        <v>228240</v>
      </c>
      <c r="M267" s="60">
        <f t="shared" si="18"/>
        <v>121760</v>
      </c>
      <c r="N267" s="62">
        <v>95</v>
      </c>
      <c r="O267" s="67" t="s">
        <v>11</v>
      </c>
      <c r="P267" s="68" t="s">
        <v>340</v>
      </c>
      <c r="Q267" s="80"/>
    </row>
    <row r="268" spans="1:17" s="7" customFormat="1" ht="54.95" customHeight="1">
      <c r="A268" s="56" t="s">
        <v>23</v>
      </c>
      <c r="B268" s="57" t="s">
        <v>24</v>
      </c>
      <c r="C268" s="58" t="s">
        <v>30</v>
      </c>
      <c r="D268" s="58" t="s">
        <v>272</v>
      </c>
      <c r="E268" s="58" t="s">
        <v>477</v>
      </c>
      <c r="F268" s="83" t="s">
        <v>345</v>
      </c>
      <c r="G268" s="60">
        <f t="shared" si="16"/>
        <v>20000</v>
      </c>
      <c r="H268" s="61">
        <v>20000</v>
      </c>
      <c r="I268" s="62"/>
      <c r="J268" s="60">
        <f t="shared" si="17"/>
        <v>20000</v>
      </c>
      <c r="K268" s="61">
        <v>20000</v>
      </c>
      <c r="L268" s="62"/>
      <c r="M268" s="60">
        <f t="shared" si="18"/>
        <v>0</v>
      </c>
      <c r="N268" s="62">
        <v>100</v>
      </c>
      <c r="O268" s="67" t="s">
        <v>11</v>
      </c>
      <c r="P268" s="68" t="s">
        <v>340</v>
      </c>
      <c r="Q268" s="80"/>
    </row>
    <row r="269" spans="1:17" s="7" customFormat="1" ht="54.95" customHeight="1">
      <c r="A269" s="56" t="s">
        <v>23</v>
      </c>
      <c r="B269" s="57" t="s">
        <v>24</v>
      </c>
      <c r="C269" s="58" t="s">
        <v>30</v>
      </c>
      <c r="D269" s="58" t="s">
        <v>273</v>
      </c>
      <c r="E269" s="58" t="s">
        <v>478</v>
      </c>
      <c r="F269" s="83" t="s">
        <v>578</v>
      </c>
      <c r="G269" s="60">
        <f t="shared" si="16"/>
        <v>30000</v>
      </c>
      <c r="H269" s="61">
        <v>15000</v>
      </c>
      <c r="I269" s="62">
        <v>15000</v>
      </c>
      <c r="J269" s="60">
        <f t="shared" si="17"/>
        <v>29956</v>
      </c>
      <c r="K269" s="62">
        <v>14978</v>
      </c>
      <c r="L269" s="62">
        <v>14978</v>
      </c>
      <c r="M269" s="60">
        <f t="shared" si="18"/>
        <v>22</v>
      </c>
      <c r="N269" s="62">
        <v>95</v>
      </c>
      <c r="O269" s="67" t="s">
        <v>11</v>
      </c>
      <c r="P269" s="68" t="s">
        <v>340</v>
      </c>
      <c r="Q269" s="95"/>
    </row>
    <row r="270" spans="1:17" s="7" customFormat="1" ht="54.95" customHeight="1">
      <c r="A270" s="56" t="s">
        <v>23</v>
      </c>
      <c r="B270" s="57" t="s">
        <v>24</v>
      </c>
      <c r="C270" s="58" t="s">
        <v>30</v>
      </c>
      <c r="D270" s="58" t="s">
        <v>378</v>
      </c>
      <c r="E270" s="58" t="s">
        <v>479</v>
      </c>
      <c r="F270" s="83" t="s">
        <v>505</v>
      </c>
      <c r="G270" s="60">
        <f t="shared" si="16"/>
        <v>20000</v>
      </c>
      <c r="H270" s="61">
        <v>20000</v>
      </c>
      <c r="I270" s="62">
        <v>0</v>
      </c>
      <c r="J270" s="60">
        <f t="shared" si="17"/>
        <v>20000</v>
      </c>
      <c r="K270" s="62">
        <v>20000</v>
      </c>
      <c r="L270" s="62">
        <v>0</v>
      </c>
      <c r="M270" s="60">
        <f t="shared" si="18"/>
        <v>0</v>
      </c>
      <c r="N270" s="62">
        <v>90</v>
      </c>
      <c r="O270" s="67" t="s">
        <v>11</v>
      </c>
      <c r="P270" s="68" t="s">
        <v>340</v>
      </c>
      <c r="Q270" s="80"/>
    </row>
    <row r="271" spans="1:17" s="7" customFormat="1" ht="54.95" customHeight="1">
      <c r="A271" s="56" t="s">
        <v>23</v>
      </c>
      <c r="B271" s="57" t="s">
        <v>27</v>
      </c>
      <c r="C271" s="58" t="s">
        <v>33</v>
      </c>
      <c r="D271" s="58" t="s">
        <v>379</v>
      </c>
      <c r="E271" s="58" t="s">
        <v>480</v>
      </c>
      <c r="F271" s="83" t="s">
        <v>552</v>
      </c>
      <c r="G271" s="60">
        <f t="shared" si="16"/>
        <v>40000</v>
      </c>
      <c r="H271" s="61">
        <v>20000</v>
      </c>
      <c r="I271" s="61">
        <v>20000</v>
      </c>
      <c r="J271" s="60">
        <f t="shared" si="17"/>
        <v>39974</v>
      </c>
      <c r="K271" s="61">
        <v>19987</v>
      </c>
      <c r="L271" s="61">
        <v>19987</v>
      </c>
      <c r="M271" s="60">
        <f t="shared" si="18"/>
        <v>13</v>
      </c>
      <c r="N271" s="62">
        <v>100</v>
      </c>
      <c r="O271" s="67" t="s">
        <v>11</v>
      </c>
      <c r="P271" s="68" t="s">
        <v>340</v>
      </c>
      <c r="Q271" s="80"/>
    </row>
    <row r="272" spans="1:17" s="7" customFormat="1" ht="54.95" customHeight="1">
      <c r="A272" s="56" t="s">
        <v>23</v>
      </c>
      <c r="B272" s="57" t="s">
        <v>24</v>
      </c>
      <c r="C272" s="58" t="s">
        <v>30</v>
      </c>
      <c r="D272" s="58" t="s">
        <v>380</v>
      </c>
      <c r="E272" s="58" t="s">
        <v>481</v>
      </c>
      <c r="F272" s="83" t="s">
        <v>553</v>
      </c>
      <c r="G272" s="60">
        <f t="shared" si="16"/>
        <v>50000</v>
      </c>
      <c r="H272" s="61">
        <v>50000</v>
      </c>
      <c r="I272" s="62">
        <v>0</v>
      </c>
      <c r="J272" s="60">
        <f t="shared" si="17"/>
        <v>50000</v>
      </c>
      <c r="K272" s="62">
        <v>50000</v>
      </c>
      <c r="L272" s="62">
        <v>0</v>
      </c>
      <c r="M272" s="60">
        <f t="shared" si="18"/>
        <v>0</v>
      </c>
      <c r="N272" s="62">
        <v>95</v>
      </c>
      <c r="O272" s="67" t="s">
        <v>11</v>
      </c>
      <c r="P272" s="68" t="s">
        <v>340</v>
      </c>
      <c r="Q272" s="80"/>
    </row>
    <row r="273" spans="1:17" s="7" customFormat="1" ht="54.95" customHeight="1">
      <c r="A273" s="56" t="s">
        <v>23</v>
      </c>
      <c r="B273" s="57" t="s">
        <v>27</v>
      </c>
      <c r="C273" s="58" t="s">
        <v>33</v>
      </c>
      <c r="D273" s="58" t="s">
        <v>108</v>
      </c>
      <c r="E273" s="58" t="s">
        <v>482</v>
      </c>
      <c r="F273" s="77" t="s">
        <v>554</v>
      </c>
      <c r="G273" s="60">
        <f t="shared" si="16"/>
        <v>180000</v>
      </c>
      <c r="H273" s="61">
        <v>90000</v>
      </c>
      <c r="I273" s="62">
        <v>90000</v>
      </c>
      <c r="J273" s="60">
        <f t="shared" si="17"/>
        <v>177682</v>
      </c>
      <c r="K273" s="62">
        <v>88841</v>
      </c>
      <c r="L273" s="62">
        <v>88841</v>
      </c>
      <c r="M273" s="60">
        <f t="shared" si="18"/>
        <v>1159</v>
      </c>
      <c r="N273" s="62">
        <v>95</v>
      </c>
      <c r="O273" s="67" t="s">
        <v>11</v>
      </c>
      <c r="P273" s="68" t="s">
        <v>340</v>
      </c>
      <c r="Q273" s="80"/>
    </row>
    <row r="274" spans="1:17" s="7" customFormat="1" ht="54.95" customHeight="1">
      <c r="A274" s="56" t="s">
        <v>23</v>
      </c>
      <c r="B274" s="57" t="s">
        <v>24</v>
      </c>
      <c r="C274" s="58" t="s">
        <v>30</v>
      </c>
      <c r="D274" s="58" t="s">
        <v>133</v>
      </c>
      <c r="E274" s="58" t="s">
        <v>483</v>
      </c>
      <c r="F274" s="77" t="s">
        <v>555</v>
      </c>
      <c r="G274" s="60">
        <f t="shared" si="16"/>
        <v>285691</v>
      </c>
      <c r="H274" s="61">
        <v>200000</v>
      </c>
      <c r="I274" s="62">
        <v>85691</v>
      </c>
      <c r="J274" s="60">
        <f t="shared" si="17"/>
        <v>279873</v>
      </c>
      <c r="K274" s="62">
        <v>195911</v>
      </c>
      <c r="L274" s="62">
        <v>83962</v>
      </c>
      <c r="M274" s="60">
        <f t="shared" si="18"/>
        <v>4089</v>
      </c>
      <c r="N274" s="62">
        <v>89</v>
      </c>
      <c r="O274" s="64" t="s">
        <v>333</v>
      </c>
      <c r="P274" s="64" t="s">
        <v>340</v>
      </c>
      <c r="Q274" s="80"/>
    </row>
    <row r="275" spans="1:17" s="7" customFormat="1" ht="54.95" customHeight="1">
      <c r="A275" s="56" t="s">
        <v>23</v>
      </c>
      <c r="B275" s="57" t="s">
        <v>27</v>
      </c>
      <c r="C275" s="58" t="s">
        <v>33</v>
      </c>
      <c r="D275" s="58" t="s">
        <v>381</v>
      </c>
      <c r="E275" s="58" t="s">
        <v>484</v>
      </c>
      <c r="F275" s="77" t="s">
        <v>556</v>
      </c>
      <c r="G275" s="60">
        <f t="shared" si="16"/>
        <v>106150</v>
      </c>
      <c r="H275" s="61">
        <v>67690</v>
      </c>
      <c r="I275" s="62">
        <v>38460</v>
      </c>
      <c r="J275" s="60">
        <f t="shared" si="17"/>
        <v>106150</v>
      </c>
      <c r="K275" s="71">
        <v>67690</v>
      </c>
      <c r="L275" s="62">
        <v>38460</v>
      </c>
      <c r="M275" s="60">
        <f t="shared" si="18"/>
        <v>0</v>
      </c>
      <c r="N275" s="62">
        <v>95</v>
      </c>
      <c r="O275" s="67" t="s">
        <v>11</v>
      </c>
      <c r="P275" s="68" t="s">
        <v>340</v>
      </c>
      <c r="Q275" s="80"/>
    </row>
    <row r="276" spans="1:17" s="7" customFormat="1" ht="54.95" customHeight="1">
      <c r="A276" s="56" t="s">
        <v>23</v>
      </c>
      <c r="B276" s="57" t="s">
        <v>24</v>
      </c>
      <c r="C276" s="58" t="s">
        <v>30</v>
      </c>
      <c r="D276" s="58" t="s">
        <v>382</v>
      </c>
      <c r="E276" s="58" t="s">
        <v>485</v>
      </c>
      <c r="F276" s="83" t="s">
        <v>345</v>
      </c>
      <c r="G276" s="60">
        <f t="shared" si="16"/>
        <v>500040</v>
      </c>
      <c r="H276" s="61">
        <v>250020</v>
      </c>
      <c r="I276" s="61">
        <v>250020</v>
      </c>
      <c r="J276" s="60">
        <f t="shared" si="17"/>
        <v>500040</v>
      </c>
      <c r="K276" s="61">
        <v>250020</v>
      </c>
      <c r="L276" s="61">
        <v>250020</v>
      </c>
      <c r="M276" s="60">
        <f t="shared" si="18"/>
        <v>0</v>
      </c>
      <c r="N276" s="62">
        <v>100</v>
      </c>
      <c r="O276" s="67" t="s">
        <v>11</v>
      </c>
      <c r="P276" s="68" t="s">
        <v>340</v>
      </c>
      <c r="Q276" s="80"/>
    </row>
    <row r="277" spans="1:17" s="7" customFormat="1" ht="54.95" customHeight="1">
      <c r="A277" s="56" t="s">
        <v>23</v>
      </c>
      <c r="B277" s="57" t="s">
        <v>27</v>
      </c>
      <c r="C277" s="58" t="s">
        <v>33</v>
      </c>
      <c r="D277" s="58" t="s">
        <v>274</v>
      </c>
      <c r="E277" s="58" t="s">
        <v>329</v>
      </c>
      <c r="F277" s="77" t="s">
        <v>557</v>
      </c>
      <c r="G277" s="60">
        <f t="shared" si="16"/>
        <v>50000</v>
      </c>
      <c r="H277" s="61">
        <v>35000</v>
      </c>
      <c r="I277" s="79">
        <v>15000</v>
      </c>
      <c r="J277" s="60">
        <f t="shared" si="17"/>
        <v>49809</v>
      </c>
      <c r="K277" s="79">
        <v>34614</v>
      </c>
      <c r="L277" s="79">
        <v>15195</v>
      </c>
      <c r="M277" s="60">
        <f t="shared" si="18"/>
        <v>386</v>
      </c>
      <c r="N277" s="79">
        <v>93</v>
      </c>
      <c r="O277" s="67" t="s">
        <v>11</v>
      </c>
      <c r="P277" s="68" t="s">
        <v>340</v>
      </c>
      <c r="Q277" s="80"/>
    </row>
    <row r="278" spans="1:17" s="7" customFormat="1" ht="54.95" customHeight="1">
      <c r="A278" s="56" t="s">
        <v>23</v>
      </c>
      <c r="B278" s="57" t="s">
        <v>27</v>
      </c>
      <c r="C278" s="58" t="s">
        <v>33</v>
      </c>
      <c r="D278" s="58" t="s">
        <v>275</v>
      </c>
      <c r="E278" s="58" t="s">
        <v>330</v>
      </c>
      <c r="F278" s="77" t="s">
        <v>558</v>
      </c>
      <c r="G278" s="60">
        <f t="shared" si="16"/>
        <v>20000</v>
      </c>
      <c r="H278" s="61">
        <v>10000</v>
      </c>
      <c r="I278" s="79">
        <v>10000</v>
      </c>
      <c r="J278" s="60">
        <f t="shared" si="17"/>
        <v>20000</v>
      </c>
      <c r="K278" s="79">
        <v>10000</v>
      </c>
      <c r="L278" s="79">
        <v>10000</v>
      </c>
      <c r="M278" s="60">
        <f t="shared" si="18"/>
        <v>0</v>
      </c>
      <c r="N278" s="79">
        <v>95</v>
      </c>
      <c r="O278" s="67" t="s">
        <v>11</v>
      </c>
      <c r="P278" s="68" t="s">
        <v>340</v>
      </c>
      <c r="Q278" s="80"/>
    </row>
    <row r="279" spans="1:17" s="7" customFormat="1" ht="54.95" customHeight="1">
      <c r="A279" s="56" t="s">
        <v>23</v>
      </c>
      <c r="B279" s="57" t="s">
        <v>27</v>
      </c>
      <c r="C279" s="58" t="s">
        <v>33</v>
      </c>
      <c r="D279" s="58" t="s">
        <v>383</v>
      </c>
      <c r="E279" s="58" t="s">
        <v>486</v>
      </c>
      <c r="F279" s="77" t="s">
        <v>559</v>
      </c>
      <c r="G279" s="60">
        <f t="shared" si="16"/>
        <v>50000</v>
      </c>
      <c r="H279" s="61">
        <v>25000</v>
      </c>
      <c r="I279" s="79">
        <v>25000</v>
      </c>
      <c r="J279" s="60">
        <f t="shared" si="17"/>
        <v>50000</v>
      </c>
      <c r="K279" s="79">
        <v>21633</v>
      </c>
      <c r="L279" s="79">
        <v>28367</v>
      </c>
      <c r="M279" s="60">
        <f t="shared" si="18"/>
        <v>3367</v>
      </c>
      <c r="N279" s="79">
        <v>86</v>
      </c>
      <c r="O279" s="81" t="s">
        <v>333</v>
      </c>
      <c r="P279" s="64" t="s">
        <v>340</v>
      </c>
      <c r="Q279" s="80"/>
    </row>
    <row r="280" spans="1:17" s="7" customFormat="1" ht="54.95" customHeight="1">
      <c r="A280" s="103" t="s">
        <v>246</v>
      </c>
      <c r="B280" s="104" t="s">
        <v>24</v>
      </c>
      <c r="C280" s="105" t="s">
        <v>30</v>
      </c>
      <c r="D280" s="105" t="s">
        <v>88</v>
      </c>
      <c r="E280" s="105" t="s">
        <v>742</v>
      </c>
      <c r="F280" s="83" t="s">
        <v>686</v>
      </c>
      <c r="G280" s="71">
        <f t="shared" si="16"/>
        <v>1500</v>
      </c>
      <c r="H280" s="61">
        <v>1500</v>
      </c>
      <c r="I280" s="62"/>
      <c r="J280" s="71">
        <f t="shared" si="17"/>
        <v>0</v>
      </c>
      <c r="K280" s="84"/>
      <c r="L280" s="62"/>
      <c r="M280" s="71">
        <f t="shared" si="18"/>
        <v>1500</v>
      </c>
      <c r="N280" s="62"/>
      <c r="O280" s="73" t="s">
        <v>741</v>
      </c>
      <c r="P280" s="64"/>
      <c r="Q280" s="75" t="s">
        <v>783</v>
      </c>
    </row>
    <row r="281" spans="1:17" s="7" customFormat="1" ht="54.95" customHeight="1">
      <c r="A281" s="103" t="s">
        <v>246</v>
      </c>
      <c r="B281" s="104" t="s">
        <v>24</v>
      </c>
      <c r="C281" s="105" t="s">
        <v>30</v>
      </c>
      <c r="D281" s="105" t="s">
        <v>88</v>
      </c>
      <c r="E281" s="105" t="s">
        <v>743</v>
      </c>
      <c r="F281" s="83" t="s">
        <v>337</v>
      </c>
      <c r="G281" s="71">
        <f t="shared" si="16"/>
        <v>3000</v>
      </c>
      <c r="H281" s="61">
        <v>3000</v>
      </c>
      <c r="I281" s="62"/>
      <c r="J281" s="71">
        <f t="shared" si="17"/>
        <v>0</v>
      </c>
      <c r="K281" s="62"/>
      <c r="L281" s="62"/>
      <c r="M281" s="71">
        <f t="shared" si="18"/>
        <v>3000</v>
      </c>
      <c r="N281" s="62"/>
      <c r="O281" s="73" t="s">
        <v>741</v>
      </c>
      <c r="P281" s="64"/>
      <c r="Q281" s="75" t="s">
        <v>783</v>
      </c>
    </row>
    <row r="282" spans="1:17" s="7" customFormat="1" ht="54.95" customHeight="1">
      <c r="A282" s="103" t="s">
        <v>246</v>
      </c>
      <c r="B282" s="104" t="s">
        <v>24</v>
      </c>
      <c r="C282" s="105" t="s">
        <v>30</v>
      </c>
      <c r="D282" s="105" t="s">
        <v>88</v>
      </c>
      <c r="E282" s="105" t="s">
        <v>189</v>
      </c>
      <c r="F282" s="83" t="s">
        <v>337</v>
      </c>
      <c r="G282" s="60">
        <f t="shared" si="16"/>
        <v>16200</v>
      </c>
      <c r="H282" s="61">
        <v>16200</v>
      </c>
      <c r="I282" s="62"/>
      <c r="J282" s="60">
        <f t="shared" si="17"/>
        <v>3360</v>
      </c>
      <c r="K282" s="62">
        <v>3360</v>
      </c>
      <c r="L282" s="109">
        <v>0</v>
      </c>
      <c r="M282" s="60">
        <f t="shared" si="18"/>
        <v>12840</v>
      </c>
      <c r="N282" s="62">
        <v>85</v>
      </c>
      <c r="O282" s="64" t="s">
        <v>333</v>
      </c>
      <c r="P282" s="64" t="s">
        <v>340</v>
      </c>
      <c r="Q282" s="95"/>
    </row>
    <row r="283" spans="1:17" s="7" customFormat="1" ht="54.95" customHeight="1">
      <c r="A283" s="103" t="s">
        <v>246</v>
      </c>
      <c r="B283" s="104" t="s">
        <v>24</v>
      </c>
      <c r="C283" s="105" t="s">
        <v>30</v>
      </c>
      <c r="D283" s="105" t="s">
        <v>88</v>
      </c>
      <c r="E283" s="105" t="s">
        <v>744</v>
      </c>
      <c r="F283" s="83" t="s">
        <v>337</v>
      </c>
      <c r="G283" s="71">
        <f t="shared" si="16"/>
        <v>3600</v>
      </c>
      <c r="H283" s="61">
        <v>3600</v>
      </c>
      <c r="I283" s="62"/>
      <c r="J283" s="71">
        <f t="shared" si="17"/>
        <v>0</v>
      </c>
      <c r="K283" s="62"/>
      <c r="L283" s="109"/>
      <c r="M283" s="71">
        <f t="shared" si="18"/>
        <v>3600</v>
      </c>
      <c r="N283" s="62"/>
      <c r="O283" s="73" t="s">
        <v>741</v>
      </c>
      <c r="P283" s="64"/>
      <c r="Q283" s="75" t="s">
        <v>783</v>
      </c>
    </row>
    <row r="284" spans="1:17" s="7" customFormat="1" ht="54.95" customHeight="1">
      <c r="A284" s="103" t="s">
        <v>246</v>
      </c>
      <c r="B284" s="104" t="s">
        <v>24</v>
      </c>
      <c r="C284" s="105" t="s">
        <v>30</v>
      </c>
      <c r="D284" s="105" t="s">
        <v>88</v>
      </c>
      <c r="E284" s="105" t="s">
        <v>745</v>
      </c>
      <c r="F284" s="83" t="s">
        <v>687</v>
      </c>
      <c r="G284" s="71">
        <f t="shared" si="16"/>
        <v>6480</v>
      </c>
      <c r="H284" s="61">
        <v>6480</v>
      </c>
      <c r="I284" s="62"/>
      <c r="J284" s="71">
        <f t="shared" si="17"/>
        <v>0</v>
      </c>
      <c r="K284" s="62"/>
      <c r="L284" s="62"/>
      <c r="M284" s="71">
        <f t="shared" si="18"/>
        <v>6480</v>
      </c>
      <c r="N284" s="62"/>
      <c r="O284" s="73" t="s">
        <v>741</v>
      </c>
      <c r="P284" s="64"/>
      <c r="Q284" s="75" t="s">
        <v>783</v>
      </c>
    </row>
    <row r="285" spans="1:17" s="7" customFormat="1" ht="54.95" customHeight="1">
      <c r="A285" s="103" t="s">
        <v>246</v>
      </c>
      <c r="B285" s="104" t="s">
        <v>24</v>
      </c>
      <c r="C285" s="105" t="s">
        <v>30</v>
      </c>
      <c r="D285" s="105" t="s">
        <v>88</v>
      </c>
      <c r="E285" s="105" t="s">
        <v>746</v>
      </c>
      <c r="F285" s="83" t="s">
        <v>337</v>
      </c>
      <c r="G285" s="71">
        <f t="shared" si="16"/>
        <v>93325</v>
      </c>
      <c r="H285" s="61">
        <v>93325</v>
      </c>
      <c r="I285" s="62"/>
      <c r="J285" s="71">
        <f t="shared" si="17"/>
        <v>0</v>
      </c>
      <c r="K285" s="62"/>
      <c r="L285" s="62"/>
      <c r="M285" s="71">
        <f t="shared" si="18"/>
        <v>93325</v>
      </c>
      <c r="N285" s="62"/>
      <c r="O285" s="73" t="s">
        <v>741</v>
      </c>
      <c r="P285" s="64"/>
      <c r="Q285" s="75" t="s">
        <v>783</v>
      </c>
    </row>
    <row r="286" spans="1:17" s="7" customFormat="1" ht="54.95" customHeight="1">
      <c r="A286" s="103" t="s">
        <v>246</v>
      </c>
      <c r="B286" s="104" t="s">
        <v>24</v>
      </c>
      <c r="C286" s="105" t="s">
        <v>30</v>
      </c>
      <c r="D286" s="105" t="s">
        <v>88</v>
      </c>
      <c r="E286" s="105" t="s">
        <v>747</v>
      </c>
      <c r="F286" s="83" t="s">
        <v>688</v>
      </c>
      <c r="G286" s="71">
        <f t="shared" si="16"/>
        <v>7330</v>
      </c>
      <c r="H286" s="61">
        <v>7330</v>
      </c>
      <c r="I286" s="62"/>
      <c r="J286" s="71">
        <f t="shared" si="17"/>
        <v>0</v>
      </c>
      <c r="K286" s="62"/>
      <c r="L286" s="62"/>
      <c r="M286" s="71">
        <f t="shared" si="18"/>
        <v>7330</v>
      </c>
      <c r="N286" s="62"/>
      <c r="O286" s="73" t="s">
        <v>741</v>
      </c>
      <c r="P286" s="64"/>
      <c r="Q286" s="75" t="s">
        <v>783</v>
      </c>
    </row>
    <row r="287" spans="1:17" s="7" customFormat="1" ht="54.95" customHeight="1">
      <c r="A287" s="103" t="s">
        <v>246</v>
      </c>
      <c r="B287" s="104" t="s">
        <v>24</v>
      </c>
      <c r="C287" s="105" t="s">
        <v>30</v>
      </c>
      <c r="D287" s="105" t="s">
        <v>88</v>
      </c>
      <c r="E287" s="105" t="s">
        <v>190</v>
      </c>
      <c r="F287" s="83" t="s">
        <v>337</v>
      </c>
      <c r="G287" s="60">
        <f t="shared" si="16"/>
        <v>4000</v>
      </c>
      <c r="H287" s="61">
        <v>4000</v>
      </c>
      <c r="I287" s="62"/>
      <c r="J287" s="60">
        <f t="shared" si="17"/>
        <v>3000</v>
      </c>
      <c r="K287" s="62">
        <v>3000</v>
      </c>
      <c r="L287" s="62">
        <v>0</v>
      </c>
      <c r="M287" s="60">
        <f t="shared" si="18"/>
        <v>1000</v>
      </c>
      <c r="N287" s="62">
        <v>80</v>
      </c>
      <c r="O287" s="64" t="s">
        <v>333</v>
      </c>
      <c r="P287" s="64" t="s">
        <v>340</v>
      </c>
      <c r="Q287" s="95"/>
    </row>
    <row r="288" spans="1:17" s="7" customFormat="1" ht="54.95" customHeight="1">
      <c r="A288" s="103" t="s">
        <v>246</v>
      </c>
      <c r="B288" s="104" t="s">
        <v>24</v>
      </c>
      <c r="C288" s="105" t="s">
        <v>30</v>
      </c>
      <c r="D288" s="105" t="s">
        <v>88</v>
      </c>
      <c r="E288" s="105" t="s">
        <v>748</v>
      </c>
      <c r="F288" s="83" t="s">
        <v>337</v>
      </c>
      <c r="G288" s="71">
        <f t="shared" si="16"/>
        <v>2565</v>
      </c>
      <c r="H288" s="61">
        <v>2565</v>
      </c>
      <c r="I288" s="62"/>
      <c r="J288" s="71">
        <f t="shared" si="17"/>
        <v>0</v>
      </c>
      <c r="K288" s="62"/>
      <c r="L288" s="62"/>
      <c r="M288" s="71">
        <f t="shared" si="18"/>
        <v>2565</v>
      </c>
      <c r="N288" s="62"/>
      <c r="O288" s="73" t="s">
        <v>741</v>
      </c>
      <c r="P288" s="64"/>
      <c r="Q288" s="75" t="s">
        <v>783</v>
      </c>
    </row>
    <row r="289" spans="1:17" s="7" customFormat="1" ht="54.95" customHeight="1">
      <c r="A289" s="103" t="s">
        <v>246</v>
      </c>
      <c r="B289" s="104" t="s">
        <v>24</v>
      </c>
      <c r="C289" s="105" t="s">
        <v>30</v>
      </c>
      <c r="D289" s="105" t="s">
        <v>88</v>
      </c>
      <c r="E289" s="105" t="s">
        <v>749</v>
      </c>
      <c r="F289" s="83" t="s">
        <v>337</v>
      </c>
      <c r="G289" s="71">
        <f t="shared" si="16"/>
        <v>9000</v>
      </c>
      <c r="H289" s="61">
        <v>9000</v>
      </c>
      <c r="I289" s="62"/>
      <c r="J289" s="71">
        <f t="shared" si="17"/>
        <v>0</v>
      </c>
      <c r="K289" s="62"/>
      <c r="L289" s="62"/>
      <c r="M289" s="71">
        <f t="shared" si="18"/>
        <v>9000</v>
      </c>
      <c r="N289" s="62"/>
      <c r="O289" s="73" t="s">
        <v>741</v>
      </c>
      <c r="P289" s="64"/>
      <c r="Q289" s="75" t="s">
        <v>783</v>
      </c>
    </row>
    <row r="290" spans="1:17" s="7" customFormat="1" ht="54.95" customHeight="1">
      <c r="A290" s="103" t="s">
        <v>246</v>
      </c>
      <c r="B290" s="104" t="s">
        <v>24</v>
      </c>
      <c r="C290" s="105" t="s">
        <v>30</v>
      </c>
      <c r="D290" s="105" t="s">
        <v>88</v>
      </c>
      <c r="E290" s="105" t="s">
        <v>191</v>
      </c>
      <c r="F290" s="83" t="s">
        <v>337</v>
      </c>
      <c r="G290" s="60">
        <f t="shared" si="16"/>
        <v>30000</v>
      </c>
      <c r="H290" s="61">
        <v>30000</v>
      </c>
      <c r="I290" s="62"/>
      <c r="J290" s="60">
        <f t="shared" si="17"/>
        <v>23500</v>
      </c>
      <c r="K290" s="62">
        <v>23500</v>
      </c>
      <c r="L290" s="62"/>
      <c r="M290" s="60">
        <f t="shared" si="18"/>
        <v>6500</v>
      </c>
      <c r="N290" s="62">
        <v>85</v>
      </c>
      <c r="O290" s="64" t="s">
        <v>333</v>
      </c>
      <c r="P290" s="64" t="s">
        <v>340</v>
      </c>
      <c r="Q290" s="95"/>
    </row>
    <row r="291" spans="1:17" s="6" customFormat="1" ht="54.95" customHeight="1">
      <c r="A291" s="103" t="s">
        <v>246</v>
      </c>
      <c r="B291" s="104" t="s">
        <v>24</v>
      </c>
      <c r="C291" s="105" t="s">
        <v>30</v>
      </c>
      <c r="D291" s="105" t="s">
        <v>88</v>
      </c>
      <c r="E291" s="105" t="s">
        <v>192</v>
      </c>
      <c r="F291" s="108" t="s">
        <v>337</v>
      </c>
      <c r="G291" s="60">
        <f t="shared" si="16"/>
        <v>55000</v>
      </c>
      <c r="H291" s="61">
        <v>55000</v>
      </c>
      <c r="I291" s="110"/>
      <c r="J291" s="60">
        <f t="shared" si="17"/>
        <v>32000</v>
      </c>
      <c r="K291" s="110">
        <v>32000</v>
      </c>
      <c r="L291" s="110"/>
      <c r="M291" s="60">
        <f t="shared" si="18"/>
        <v>23000</v>
      </c>
      <c r="N291" s="110">
        <v>90</v>
      </c>
      <c r="O291" s="67" t="s">
        <v>11</v>
      </c>
      <c r="P291" s="68" t="s">
        <v>340</v>
      </c>
      <c r="Q291" s="111"/>
    </row>
    <row r="292" spans="1:17" s="6" customFormat="1" ht="54.95" customHeight="1">
      <c r="A292" s="103" t="s">
        <v>246</v>
      </c>
      <c r="B292" s="104" t="s">
        <v>24</v>
      </c>
      <c r="C292" s="105" t="s">
        <v>30</v>
      </c>
      <c r="D292" s="105" t="s">
        <v>88</v>
      </c>
      <c r="E292" s="105" t="s">
        <v>750</v>
      </c>
      <c r="F292" s="108" t="s">
        <v>337</v>
      </c>
      <c r="G292" s="71">
        <f t="shared" si="16"/>
        <v>10000</v>
      </c>
      <c r="H292" s="61">
        <v>10000</v>
      </c>
      <c r="I292" s="110"/>
      <c r="J292" s="71">
        <f t="shared" si="17"/>
        <v>0</v>
      </c>
      <c r="K292" s="110">
        <v>0</v>
      </c>
      <c r="L292" s="110"/>
      <c r="M292" s="71">
        <f t="shared" si="18"/>
        <v>10000</v>
      </c>
      <c r="N292" s="110"/>
      <c r="O292" s="73" t="s">
        <v>741</v>
      </c>
      <c r="P292" s="64"/>
      <c r="Q292" s="75" t="s">
        <v>783</v>
      </c>
    </row>
    <row r="293" spans="1:17" s="6" customFormat="1" ht="54.95" customHeight="1">
      <c r="A293" s="103" t="s">
        <v>246</v>
      </c>
      <c r="B293" s="104" t="s">
        <v>24</v>
      </c>
      <c r="C293" s="105" t="s">
        <v>30</v>
      </c>
      <c r="D293" s="105" t="s">
        <v>88</v>
      </c>
      <c r="E293" s="105" t="s">
        <v>193</v>
      </c>
      <c r="F293" s="108" t="s">
        <v>336</v>
      </c>
      <c r="G293" s="60">
        <f t="shared" si="16"/>
        <v>4290</v>
      </c>
      <c r="H293" s="61">
        <v>3000</v>
      </c>
      <c r="I293" s="110">
        <v>1290</v>
      </c>
      <c r="J293" s="60">
        <f t="shared" si="17"/>
        <v>4290</v>
      </c>
      <c r="K293" s="110">
        <v>3000</v>
      </c>
      <c r="L293" s="110">
        <v>1290</v>
      </c>
      <c r="M293" s="60">
        <f t="shared" si="18"/>
        <v>0</v>
      </c>
      <c r="N293" s="110">
        <v>95</v>
      </c>
      <c r="O293" s="67" t="s">
        <v>11</v>
      </c>
      <c r="P293" s="68" t="s">
        <v>340</v>
      </c>
      <c r="Q293" s="111"/>
    </row>
    <row r="294" spans="1:17" s="6" customFormat="1" ht="54.95" customHeight="1">
      <c r="A294" s="103" t="s">
        <v>246</v>
      </c>
      <c r="B294" s="104" t="s">
        <v>25</v>
      </c>
      <c r="C294" s="105" t="s">
        <v>31</v>
      </c>
      <c r="D294" s="105" t="s">
        <v>88</v>
      </c>
      <c r="E294" s="105" t="s">
        <v>487</v>
      </c>
      <c r="F294" s="108" t="s">
        <v>337</v>
      </c>
      <c r="G294" s="60">
        <f t="shared" si="16"/>
        <v>28934</v>
      </c>
      <c r="H294" s="61">
        <v>28934</v>
      </c>
      <c r="I294" s="110"/>
      <c r="J294" s="60">
        <f t="shared" si="17"/>
        <v>28934</v>
      </c>
      <c r="K294" s="110">
        <v>28934</v>
      </c>
      <c r="L294" s="110"/>
      <c r="M294" s="60">
        <f t="shared" si="18"/>
        <v>0</v>
      </c>
      <c r="N294" s="110">
        <v>84</v>
      </c>
      <c r="O294" s="112" t="s">
        <v>333</v>
      </c>
      <c r="P294" s="64" t="s">
        <v>340</v>
      </c>
      <c r="Q294" s="111"/>
    </row>
    <row r="295" spans="1:17" s="6" customFormat="1" ht="54.95" customHeight="1">
      <c r="A295" s="103" t="s">
        <v>246</v>
      </c>
      <c r="B295" s="104" t="s">
        <v>25</v>
      </c>
      <c r="C295" s="105" t="s">
        <v>722</v>
      </c>
      <c r="D295" s="105" t="s">
        <v>724</v>
      </c>
      <c r="E295" s="105" t="s">
        <v>723</v>
      </c>
      <c r="F295" s="108" t="s">
        <v>337</v>
      </c>
      <c r="G295" s="71">
        <f t="shared" si="16"/>
        <v>15000</v>
      </c>
      <c r="H295" s="61">
        <v>15000</v>
      </c>
      <c r="I295" s="110"/>
      <c r="J295" s="71">
        <f t="shared" si="17"/>
        <v>15000</v>
      </c>
      <c r="K295" s="110">
        <v>15000</v>
      </c>
      <c r="L295" s="110"/>
      <c r="M295" s="71">
        <f t="shared" si="18"/>
        <v>0</v>
      </c>
      <c r="N295" s="110">
        <v>56</v>
      </c>
      <c r="O295" s="113" t="s">
        <v>689</v>
      </c>
      <c r="P295" s="64" t="s">
        <v>520</v>
      </c>
      <c r="Q295" s="114" t="s">
        <v>725</v>
      </c>
    </row>
    <row r="296" spans="1:17" s="6" customFormat="1" ht="54.95" customHeight="1">
      <c r="A296" s="103" t="s">
        <v>246</v>
      </c>
      <c r="B296" s="104" t="s">
        <v>25</v>
      </c>
      <c r="C296" s="105" t="s">
        <v>31</v>
      </c>
      <c r="D296" s="105" t="s">
        <v>88</v>
      </c>
      <c r="E296" s="105" t="s">
        <v>726</v>
      </c>
      <c r="F296" s="108" t="s">
        <v>337</v>
      </c>
      <c r="G296" s="71">
        <f t="shared" si="16"/>
        <v>30000</v>
      </c>
      <c r="H296" s="61">
        <v>30000</v>
      </c>
      <c r="I296" s="110"/>
      <c r="J296" s="71">
        <f t="shared" si="17"/>
        <v>30000</v>
      </c>
      <c r="K296" s="110">
        <v>30000</v>
      </c>
      <c r="L296" s="110"/>
      <c r="M296" s="71">
        <f t="shared" si="18"/>
        <v>0</v>
      </c>
      <c r="N296" s="110">
        <v>56</v>
      </c>
      <c r="O296" s="113" t="s">
        <v>689</v>
      </c>
      <c r="P296" s="64" t="s">
        <v>516</v>
      </c>
      <c r="Q296" s="114" t="s">
        <v>725</v>
      </c>
    </row>
    <row r="297" spans="1:17" s="6" customFormat="1" ht="54.95" customHeight="1">
      <c r="A297" s="103" t="s">
        <v>246</v>
      </c>
      <c r="B297" s="104" t="s">
        <v>25</v>
      </c>
      <c r="C297" s="105" t="s">
        <v>31</v>
      </c>
      <c r="D297" s="105" t="s">
        <v>88</v>
      </c>
      <c r="E297" s="105" t="s">
        <v>727</v>
      </c>
      <c r="F297" s="108" t="s">
        <v>337</v>
      </c>
      <c r="G297" s="71">
        <f t="shared" si="16"/>
        <v>12600</v>
      </c>
      <c r="H297" s="61">
        <v>12600</v>
      </c>
      <c r="I297" s="110"/>
      <c r="J297" s="71">
        <f t="shared" si="17"/>
        <v>12600</v>
      </c>
      <c r="K297" s="110">
        <v>12600</v>
      </c>
      <c r="L297" s="110"/>
      <c r="M297" s="71">
        <f t="shared" si="18"/>
        <v>0</v>
      </c>
      <c r="N297" s="110">
        <v>56</v>
      </c>
      <c r="O297" s="113" t="s">
        <v>689</v>
      </c>
      <c r="P297" s="64" t="s">
        <v>516</v>
      </c>
      <c r="Q297" s="114" t="s">
        <v>725</v>
      </c>
    </row>
    <row r="298" spans="1:17" s="6" customFormat="1" ht="54.95" customHeight="1">
      <c r="A298" s="103" t="s">
        <v>246</v>
      </c>
      <c r="B298" s="104" t="s">
        <v>25</v>
      </c>
      <c r="C298" s="105" t="s">
        <v>31</v>
      </c>
      <c r="D298" s="105" t="s">
        <v>89</v>
      </c>
      <c r="E298" s="105" t="s">
        <v>331</v>
      </c>
      <c r="F298" s="108" t="s">
        <v>338</v>
      </c>
      <c r="G298" s="60">
        <f t="shared" si="16"/>
        <v>12000</v>
      </c>
      <c r="H298" s="61">
        <v>12000</v>
      </c>
      <c r="I298" s="110"/>
      <c r="J298" s="60">
        <f t="shared" si="17"/>
        <v>12000</v>
      </c>
      <c r="K298" s="110">
        <v>12000</v>
      </c>
      <c r="L298" s="110"/>
      <c r="M298" s="60">
        <f t="shared" si="18"/>
        <v>0</v>
      </c>
      <c r="N298" s="110">
        <v>85</v>
      </c>
      <c r="O298" s="112" t="s">
        <v>333</v>
      </c>
      <c r="P298" s="64" t="s">
        <v>340</v>
      </c>
      <c r="Q298" s="111"/>
    </row>
    <row r="299" spans="1:17" s="6" customFormat="1" ht="54.95" customHeight="1">
      <c r="A299" s="103" t="s">
        <v>246</v>
      </c>
      <c r="B299" s="104" t="s">
        <v>25</v>
      </c>
      <c r="C299" s="105" t="s">
        <v>31</v>
      </c>
      <c r="D299" s="105" t="s">
        <v>89</v>
      </c>
      <c r="E299" s="105" t="s">
        <v>488</v>
      </c>
      <c r="F299" s="108" t="s">
        <v>338</v>
      </c>
      <c r="G299" s="60">
        <f t="shared" si="16"/>
        <v>18000</v>
      </c>
      <c r="H299" s="61">
        <v>18000</v>
      </c>
      <c r="I299" s="110"/>
      <c r="J299" s="60">
        <f t="shared" si="17"/>
        <v>18000</v>
      </c>
      <c r="K299" s="110">
        <v>18000</v>
      </c>
      <c r="L299" s="110"/>
      <c r="M299" s="60">
        <f t="shared" si="18"/>
        <v>0</v>
      </c>
      <c r="N299" s="110">
        <v>85</v>
      </c>
      <c r="O299" s="112" t="s">
        <v>333</v>
      </c>
      <c r="P299" s="64" t="s">
        <v>340</v>
      </c>
      <c r="Q299" s="111"/>
    </row>
    <row r="300" spans="1:17" s="6" customFormat="1" ht="54.95" customHeight="1">
      <c r="A300" s="103" t="s">
        <v>246</v>
      </c>
      <c r="B300" s="104" t="s">
        <v>24</v>
      </c>
      <c r="C300" s="105" t="s">
        <v>30</v>
      </c>
      <c r="D300" s="105" t="s">
        <v>751</v>
      </c>
      <c r="E300" s="105" t="s">
        <v>752</v>
      </c>
      <c r="F300" s="108" t="s">
        <v>337</v>
      </c>
      <c r="G300" s="71">
        <f t="shared" si="16"/>
        <v>3000</v>
      </c>
      <c r="H300" s="61">
        <v>3000</v>
      </c>
      <c r="I300" s="110"/>
      <c r="J300" s="71">
        <f t="shared" si="17"/>
        <v>0</v>
      </c>
      <c r="K300" s="110"/>
      <c r="L300" s="110"/>
      <c r="M300" s="71">
        <f t="shared" si="18"/>
        <v>3000</v>
      </c>
      <c r="N300" s="110"/>
      <c r="O300" s="112" t="s">
        <v>721</v>
      </c>
      <c r="P300" s="112"/>
      <c r="Q300" s="75" t="s">
        <v>783</v>
      </c>
    </row>
    <row r="301" spans="1:17" s="6" customFormat="1" ht="54.95" customHeight="1">
      <c r="A301" s="103" t="s">
        <v>246</v>
      </c>
      <c r="B301" s="104" t="s">
        <v>24</v>
      </c>
      <c r="C301" s="105" t="s">
        <v>30</v>
      </c>
      <c r="D301" s="105" t="s">
        <v>90</v>
      </c>
      <c r="E301" s="105" t="s">
        <v>194</v>
      </c>
      <c r="F301" s="108" t="s">
        <v>337</v>
      </c>
      <c r="G301" s="60">
        <f t="shared" si="16"/>
        <v>3000</v>
      </c>
      <c r="H301" s="61">
        <v>3000</v>
      </c>
      <c r="I301" s="110"/>
      <c r="J301" s="60">
        <f t="shared" si="17"/>
        <v>3000</v>
      </c>
      <c r="K301" s="110">
        <v>3000</v>
      </c>
      <c r="L301" s="110"/>
      <c r="M301" s="60">
        <f t="shared" si="18"/>
        <v>0</v>
      </c>
      <c r="N301" s="110">
        <v>85</v>
      </c>
      <c r="O301" s="112" t="s">
        <v>333</v>
      </c>
      <c r="P301" s="64" t="s">
        <v>340</v>
      </c>
      <c r="Q301" s="111"/>
    </row>
    <row r="302" spans="1:17" s="6" customFormat="1" ht="54.95" customHeight="1">
      <c r="A302" s="103" t="s">
        <v>246</v>
      </c>
      <c r="B302" s="104" t="s">
        <v>24</v>
      </c>
      <c r="C302" s="105" t="s">
        <v>30</v>
      </c>
      <c r="D302" s="105" t="s">
        <v>91</v>
      </c>
      <c r="E302" s="105" t="s">
        <v>753</v>
      </c>
      <c r="F302" s="108" t="s">
        <v>337</v>
      </c>
      <c r="G302" s="71">
        <f t="shared" si="16"/>
        <v>1500</v>
      </c>
      <c r="H302" s="61">
        <v>1500</v>
      </c>
      <c r="I302" s="110"/>
      <c r="J302" s="71">
        <f t="shared" si="17"/>
        <v>0</v>
      </c>
      <c r="K302" s="110"/>
      <c r="L302" s="110"/>
      <c r="M302" s="71">
        <f t="shared" si="18"/>
        <v>1500</v>
      </c>
      <c r="N302" s="110"/>
      <c r="O302" s="112" t="s">
        <v>721</v>
      </c>
      <c r="P302" s="112"/>
      <c r="Q302" s="75" t="s">
        <v>783</v>
      </c>
    </row>
    <row r="303" spans="1:17" s="6" customFormat="1" ht="54.95" customHeight="1">
      <c r="A303" s="103" t="s">
        <v>246</v>
      </c>
      <c r="B303" s="104" t="s">
        <v>24</v>
      </c>
      <c r="C303" s="105" t="s">
        <v>30</v>
      </c>
      <c r="D303" s="105" t="s">
        <v>92</v>
      </c>
      <c r="E303" s="105" t="s">
        <v>754</v>
      </c>
      <c r="F303" s="108" t="s">
        <v>337</v>
      </c>
      <c r="G303" s="71">
        <f t="shared" si="16"/>
        <v>3000</v>
      </c>
      <c r="H303" s="61">
        <v>3000</v>
      </c>
      <c r="I303" s="110"/>
      <c r="J303" s="71">
        <f t="shared" si="17"/>
        <v>0</v>
      </c>
      <c r="K303" s="110"/>
      <c r="L303" s="110"/>
      <c r="M303" s="71">
        <f t="shared" si="18"/>
        <v>3000</v>
      </c>
      <c r="N303" s="110"/>
      <c r="O303" s="112" t="s">
        <v>721</v>
      </c>
      <c r="P303" s="112"/>
      <c r="Q303" s="75" t="s">
        <v>783</v>
      </c>
    </row>
    <row r="304" spans="1:17" s="6" customFormat="1" ht="54.95" customHeight="1">
      <c r="A304" s="103" t="s">
        <v>246</v>
      </c>
      <c r="B304" s="104" t="s">
        <v>24</v>
      </c>
      <c r="C304" s="105" t="s">
        <v>30</v>
      </c>
      <c r="D304" s="105" t="s">
        <v>93</v>
      </c>
      <c r="E304" s="105" t="s">
        <v>195</v>
      </c>
      <c r="F304" s="108" t="s">
        <v>337</v>
      </c>
      <c r="G304" s="60">
        <f t="shared" si="16"/>
        <v>7000</v>
      </c>
      <c r="H304" s="61">
        <v>7000</v>
      </c>
      <c r="I304" s="110"/>
      <c r="J304" s="60">
        <f t="shared" si="17"/>
        <v>4000</v>
      </c>
      <c r="K304" s="110">
        <v>4000</v>
      </c>
      <c r="L304" s="110"/>
      <c r="M304" s="60">
        <f t="shared" si="18"/>
        <v>3000</v>
      </c>
      <c r="N304" s="110">
        <v>85</v>
      </c>
      <c r="O304" s="112" t="s">
        <v>333</v>
      </c>
      <c r="P304" s="64" t="s">
        <v>340</v>
      </c>
      <c r="Q304" s="111"/>
    </row>
    <row r="305" spans="1:18" s="6" customFormat="1" ht="54.95" customHeight="1">
      <c r="A305" s="103" t="s">
        <v>246</v>
      </c>
      <c r="B305" s="104" t="s">
        <v>26</v>
      </c>
      <c r="C305" s="105" t="s">
        <v>32</v>
      </c>
      <c r="D305" s="105" t="s">
        <v>94</v>
      </c>
      <c r="E305" s="105" t="s">
        <v>755</v>
      </c>
      <c r="F305" s="108" t="s">
        <v>501</v>
      </c>
      <c r="G305" s="71">
        <f t="shared" si="16"/>
        <v>2000</v>
      </c>
      <c r="H305" s="61">
        <v>2000</v>
      </c>
      <c r="I305" s="110"/>
      <c r="J305" s="71">
        <f t="shared" si="17"/>
        <v>0</v>
      </c>
      <c r="K305" s="110"/>
      <c r="L305" s="110"/>
      <c r="M305" s="71">
        <f t="shared" si="18"/>
        <v>2000</v>
      </c>
      <c r="N305" s="110"/>
      <c r="O305" s="112" t="s">
        <v>721</v>
      </c>
      <c r="P305" s="112"/>
      <c r="Q305" s="75" t="s">
        <v>783</v>
      </c>
    </row>
    <row r="306" spans="1:18" s="6" customFormat="1" ht="54.95" customHeight="1">
      <c r="A306" s="103" t="s">
        <v>246</v>
      </c>
      <c r="B306" s="104" t="s">
        <v>24</v>
      </c>
      <c r="C306" s="105" t="s">
        <v>30</v>
      </c>
      <c r="D306" s="105" t="s">
        <v>384</v>
      </c>
      <c r="E306" s="105" t="s">
        <v>489</v>
      </c>
      <c r="F306" s="108" t="s">
        <v>337</v>
      </c>
      <c r="G306" s="60">
        <f t="shared" si="16"/>
        <v>15639</v>
      </c>
      <c r="H306" s="61">
        <v>15639</v>
      </c>
      <c r="I306" s="110"/>
      <c r="J306" s="60">
        <f t="shared" si="17"/>
        <v>15639</v>
      </c>
      <c r="K306" s="110">
        <v>15639</v>
      </c>
      <c r="L306" s="110"/>
      <c r="M306" s="60">
        <f t="shared" si="18"/>
        <v>0</v>
      </c>
      <c r="N306" s="110">
        <v>85</v>
      </c>
      <c r="O306" s="112" t="s">
        <v>333</v>
      </c>
      <c r="P306" s="64" t="s">
        <v>340</v>
      </c>
      <c r="Q306" s="111"/>
      <c r="R306" s="11"/>
    </row>
    <row r="307" spans="1:18" s="6" customFormat="1" ht="54.95" customHeight="1">
      <c r="A307" s="103" t="s">
        <v>246</v>
      </c>
      <c r="B307" s="104" t="s">
        <v>24</v>
      </c>
      <c r="C307" s="105" t="s">
        <v>30</v>
      </c>
      <c r="D307" s="105" t="s">
        <v>385</v>
      </c>
      <c r="E307" s="105" t="s">
        <v>490</v>
      </c>
      <c r="F307" s="108" t="s">
        <v>337</v>
      </c>
      <c r="G307" s="60">
        <f t="shared" si="16"/>
        <v>4000</v>
      </c>
      <c r="H307" s="61">
        <v>4000</v>
      </c>
      <c r="I307" s="110"/>
      <c r="J307" s="60">
        <f t="shared" si="17"/>
        <v>4000</v>
      </c>
      <c r="K307" s="110">
        <v>4000</v>
      </c>
      <c r="L307" s="110"/>
      <c r="M307" s="60">
        <f t="shared" si="18"/>
        <v>0</v>
      </c>
      <c r="N307" s="110">
        <v>78</v>
      </c>
      <c r="O307" s="112" t="s">
        <v>335</v>
      </c>
      <c r="P307" s="81" t="s">
        <v>516</v>
      </c>
      <c r="Q307" s="111"/>
    </row>
    <row r="308" spans="1:18" s="6" customFormat="1" ht="54.95" customHeight="1">
      <c r="A308" s="103" t="s">
        <v>246</v>
      </c>
      <c r="B308" s="104" t="s">
        <v>24</v>
      </c>
      <c r="C308" s="105" t="s">
        <v>30</v>
      </c>
      <c r="D308" s="105" t="s">
        <v>385</v>
      </c>
      <c r="E308" s="105" t="s">
        <v>491</v>
      </c>
      <c r="F308" s="108" t="s">
        <v>337</v>
      </c>
      <c r="G308" s="60">
        <f t="shared" si="16"/>
        <v>9600</v>
      </c>
      <c r="H308" s="61">
        <v>9600</v>
      </c>
      <c r="I308" s="110"/>
      <c r="J308" s="60">
        <f t="shared" si="17"/>
        <v>9600</v>
      </c>
      <c r="K308" s="110">
        <v>9600</v>
      </c>
      <c r="L308" s="110"/>
      <c r="M308" s="60">
        <f t="shared" si="18"/>
        <v>0</v>
      </c>
      <c r="N308" s="110">
        <v>85</v>
      </c>
      <c r="O308" s="112" t="s">
        <v>333</v>
      </c>
      <c r="P308" s="64" t="s">
        <v>340</v>
      </c>
      <c r="Q308" s="111"/>
    </row>
    <row r="309" spans="1:18" s="6" customFormat="1" ht="54.95" customHeight="1">
      <c r="A309" s="103" t="s">
        <v>246</v>
      </c>
      <c r="B309" s="104" t="s">
        <v>24</v>
      </c>
      <c r="C309" s="105" t="s">
        <v>30</v>
      </c>
      <c r="D309" s="105" t="s">
        <v>386</v>
      </c>
      <c r="E309" s="105" t="s">
        <v>492</v>
      </c>
      <c r="F309" s="108" t="s">
        <v>337</v>
      </c>
      <c r="G309" s="60">
        <f t="shared" si="16"/>
        <v>7000</v>
      </c>
      <c r="H309" s="61">
        <v>7000</v>
      </c>
      <c r="I309" s="110"/>
      <c r="J309" s="60">
        <f t="shared" si="17"/>
        <v>7000</v>
      </c>
      <c r="K309" s="110">
        <v>7000</v>
      </c>
      <c r="L309" s="110"/>
      <c r="M309" s="60">
        <f t="shared" si="18"/>
        <v>0</v>
      </c>
      <c r="N309" s="110">
        <v>78</v>
      </c>
      <c r="O309" s="112" t="s">
        <v>335</v>
      </c>
      <c r="P309" s="81" t="s">
        <v>516</v>
      </c>
      <c r="Q309" s="111"/>
    </row>
    <row r="310" spans="1:18" s="6" customFormat="1" ht="54.95" customHeight="1">
      <c r="A310" s="103" t="s">
        <v>246</v>
      </c>
      <c r="B310" s="104" t="s">
        <v>24</v>
      </c>
      <c r="C310" s="105" t="s">
        <v>30</v>
      </c>
      <c r="D310" s="105" t="s">
        <v>386</v>
      </c>
      <c r="E310" s="105" t="s">
        <v>493</v>
      </c>
      <c r="F310" s="108" t="s">
        <v>337</v>
      </c>
      <c r="G310" s="60">
        <f t="shared" si="16"/>
        <v>16800</v>
      </c>
      <c r="H310" s="61">
        <v>16800</v>
      </c>
      <c r="I310" s="110"/>
      <c r="J310" s="60">
        <f t="shared" si="17"/>
        <v>16800</v>
      </c>
      <c r="K310" s="110">
        <v>16800</v>
      </c>
      <c r="L310" s="110"/>
      <c r="M310" s="60">
        <f t="shared" si="18"/>
        <v>0</v>
      </c>
      <c r="N310" s="110">
        <v>85</v>
      </c>
      <c r="O310" s="112" t="s">
        <v>333</v>
      </c>
      <c r="P310" s="64" t="s">
        <v>340</v>
      </c>
      <c r="Q310" s="111"/>
    </row>
    <row r="311" spans="1:18" s="6" customFormat="1" ht="54.95" customHeight="1">
      <c r="A311" s="103" t="s">
        <v>246</v>
      </c>
      <c r="B311" s="104" t="s">
        <v>24</v>
      </c>
      <c r="C311" s="105" t="s">
        <v>30</v>
      </c>
      <c r="D311" s="105" t="s">
        <v>387</v>
      </c>
      <c r="E311" s="105" t="s">
        <v>494</v>
      </c>
      <c r="F311" s="108" t="s">
        <v>338</v>
      </c>
      <c r="G311" s="60">
        <f t="shared" si="16"/>
        <v>1000</v>
      </c>
      <c r="H311" s="61">
        <v>1000</v>
      </c>
      <c r="I311" s="110"/>
      <c r="J311" s="60">
        <f t="shared" si="17"/>
        <v>1000</v>
      </c>
      <c r="K311" s="110">
        <v>1000</v>
      </c>
      <c r="L311" s="110"/>
      <c r="M311" s="60">
        <f t="shared" si="18"/>
        <v>0</v>
      </c>
      <c r="N311" s="110">
        <v>78</v>
      </c>
      <c r="O311" s="112" t="s">
        <v>335</v>
      </c>
      <c r="P311" s="81" t="s">
        <v>516</v>
      </c>
      <c r="Q311" s="111"/>
    </row>
    <row r="312" spans="1:18" s="6" customFormat="1" ht="54.95" customHeight="1">
      <c r="A312" s="103" t="s">
        <v>246</v>
      </c>
      <c r="B312" s="104" t="s">
        <v>24</v>
      </c>
      <c r="C312" s="105" t="s">
        <v>30</v>
      </c>
      <c r="D312" s="105" t="s">
        <v>387</v>
      </c>
      <c r="E312" s="105" t="s">
        <v>495</v>
      </c>
      <c r="F312" s="108" t="s">
        <v>338</v>
      </c>
      <c r="G312" s="60">
        <f t="shared" si="16"/>
        <v>2400</v>
      </c>
      <c r="H312" s="61">
        <v>2400</v>
      </c>
      <c r="I312" s="110"/>
      <c r="J312" s="60">
        <f t="shared" si="17"/>
        <v>2400</v>
      </c>
      <c r="K312" s="110">
        <v>2400</v>
      </c>
      <c r="L312" s="110"/>
      <c r="M312" s="60">
        <f t="shared" si="18"/>
        <v>0</v>
      </c>
      <c r="N312" s="110">
        <v>85</v>
      </c>
      <c r="O312" s="112" t="s">
        <v>333</v>
      </c>
      <c r="P312" s="64" t="s">
        <v>340</v>
      </c>
      <c r="Q312" s="111"/>
    </row>
    <row r="313" spans="1:18" s="6" customFormat="1" ht="54.95" customHeight="1">
      <c r="A313" s="103" t="s">
        <v>246</v>
      </c>
      <c r="B313" s="104" t="s">
        <v>24</v>
      </c>
      <c r="C313" s="105" t="s">
        <v>30</v>
      </c>
      <c r="D313" s="105" t="s">
        <v>388</v>
      </c>
      <c r="E313" s="105" t="s">
        <v>496</v>
      </c>
      <c r="F313" s="115"/>
      <c r="G313" s="60">
        <f t="shared" si="16"/>
        <v>0</v>
      </c>
      <c r="H313" s="61">
        <v>0</v>
      </c>
      <c r="I313" s="110"/>
      <c r="J313" s="60">
        <f t="shared" si="17"/>
        <v>0</v>
      </c>
      <c r="K313" s="110"/>
      <c r="L313" s="110"/>
      <c r="M313" s="60">
        <f t="shared" si="18"/>
        <v>0</v>
      </c>
      <c r="N313" s="110"/>
      <c r="O313" s="112"/>
      <c r="P313" s="112"/>
      <c r="Q313" s="111"/>
    </row>
    <row r="314" spans="1:18" s="6" customFormat="1" ht="54.95" customHeight="1">
      <c r="A314" s="103" t="s">
        <v>246</v>
      </c>
      <c r="B314" s="104" t="s">
        <v>24</v>
      </c>
      <c r="C314" s="105" t="s">
        <v>30</v>
      </c>
      <c r="D314" s="105" t="s">
        <v>388</v>
      </c>
      <c r="E314" s="105" t="s">
        <v>497</v>
      </c>
      <c r="F314" s="108" t="s">
        <v>337</v>
      </c>
      <c r="G314" s="60">
        <f t="shared" si="16"/>
        <v>2000</v>
      </c>
      <c r="H314" s="61">
        <v>2000</v>
      </c>
      <c r="I314" s="110"/>
      <c r="J314" s="60">
        <f t="shared" si="17"/>
        <v>2000</v>
      </c>
      <c r="K314" s="110">
        <v>2000</v>
      </c>
      <c r="L314" s="110"/>
      <c r="M314" s="60">
        <f t="shared" si="18"/>
        <v>0</v>
      </c>
      <c r="N314" s="110">
        <v>76</v>
      </c>
      <c r="O314" s="112" t="s">
        <v>335</v>
      </c>
      <c r="P314" s="81" t="s">
        <v>516</v>
      </c>
      <c r="Q314" s="111"/>
    </row>
    <row r="315" spans="1:18" s="6" customFormat="1" ht="54.95" customHeight="1">
      <c r="A315" s="103" t="s">
        <v>246</v>
      </c>
      <c r="B315" s="104" t="s">
        <v>24</v>
      </c>
      <c r="C315" s="105" t="s">
        <v>30</v>
      </c>
      <c r="D315" s="105" t="s">
        <v>388</v>
      </c>
      <c r="E315" s="105" t="s">
        <v>498</v>
      </c>
      <c r="F315" s="108"/>
      <c r="G315" s="60">
        <f t="shared" si="16"/>
        <v>0</v>
      </c>
      <c r="H315" s="61">
        <v>0</v>
      </c>
      <c r="I315" s="110"/>
      <c r="J315" s="60">
        <f t="shared" si="17"/>
        <v>0</v>
      </c>
      <c r="K315" s="110"/>
      <c r="L315" s="110"/>
      <c r="M315" s="60">
        <f t="shared" si="18"/>
        <v>0</v>
      </c>
      <c r="N315" s="110"/>
      <c r="O315" s="112"/>
      <c r="P315" s="112"/>
      <c r="Q315" s="111"/>
    </row>
    <row r="316" spans="1:18" s="6" customFormat="1" ht="54.95" customHeight="1">
      <c r="A316" s="103" t="s">
        <v>246</v>
      </c>
      <c r="B316" s="104" t="s">
        <v>24</v>
      </c>
      <c r="C316" s="105" t="s">
        <v>30</v>
      </c>
      <c r="D316" s="105" t="s">
        <v>388</v>
      </c>
      <c r="E316" s="105" t="s">
        <v>497</v>
      </c>
      <c r="F316" s="108" t="s">
        <v>338</v>
      </c>
      <c r="G316" s="60">
        <f t="shared" si="16"/>
        <v>1000</v>
      </c>
      <c r="H316" s="61">
        <v>1000</v>
      </c>
      <c r="I316" s="110"/>
      <c r="J316" s="60">
        <f t="shared" si="17"/>
        <v>1000</v>
      </c>
      <c r="K316" s="110">
        <v>1000</v>
      </c>
      <c r="L316" s="110"/>
      <c r="M316" s="60">
        <f t="shared" si="18"/>
        <v>0</v>
      </c>
      <c r="N316" s="110">
        <v>78</v>
      </c>
      <c r="O316" s="112" t="s">
        <v>335</v>
      </c>
      <c r="P316" s="81" t="s">
        <v>516</v>
      </c>
      <c r="Q316" s="111"/>
    </row>
    <row r="317" spans="1:18" s="6" customFormat="1" ht="54.95" customHeight="1">
      <c r="A317" s="103" t="s">
        <v>246</v>
      </c>
      <c r="B317" s="104" t="s">
        <v>26</v>
      </c>
      <c r="C317" s="105" t="s">
        <v>32</v>
      </c>
      <c r="D317" s="105" t="s">
        <v>389</v>
      </c>
      <c r="E317" s="105" t="s">
        <v>756</v>
      </c>
      <c r="F317" s="108" t="s">
        <v>690</v>
      </c>
      <c r="G317" s="71">
        <f t="shared" si="16"/>
        <v>100000</v>
      </c>
      <c r="H317" s="61">
        <v>100000</v>
      </c>
      <c r="I317" s="110"/>
      <c r="J317" s="71">
        <f t="shared" si="17"/>
        <v>0</v>
      </c>
      <c r="K317" s="110"/>
      <c r="L317" s="110"/>
      <c r="M317" s="71">
        <f t="shared" si="18"/>
        <v>100000</v>
      </c>
      <c r="N317" s="110"/>
      <c r="O317" s="112" t="s">
        <v>721</v>
      </c>
      <c r="P317" s="112"/>
      <c r="Q317" s="75" t="s">
        <v>783</v>
      </c>
    </row>
    <row r="319" spans="1:18" ht="22.5" customHeight="1"/>
    <row r="320" spans="1:18" ht="22.5" customHeight="1">
      <c r="E320" s="27"/>
      <c r="N320" s="9"/>
    </row>
    <row r="321" ht="22.5" customHeight="1"/>
    <row r="322" ht="22.5" customHeight="1"/>
  </sheetData>
  <autoFilter ref="A5:S317" xr:uid="{BFCDF6D0-0592-45EB-982F-D93260B9DA2C}"/>
  <mergeCells count="13">
    <mergeCell ref="A1:Q1"/>
    <mergeCell ref="A3:A4"/>
    <mergeCell ref="N3:P3"/>
    <mergeCell ref="Q3:Q4"/>
    <mergeCell ref="A2:Q2"/>
    <mergeCell ref="B3:B4"/>
    <mergeCell ref="C3:C4"/>
    <mergeCell ref="D3:D4"/>
    <mergeCell ref="E3:E4"/>
    <mergeCell ref="F3:F4"/>
    <mergeCell ref="G3:I3"/>
    <mergeCell ref="J3:L3"/>
    <mergeCell ref="M3:M4"/>
  </mergeCells>
  <phoneticPr fontId="15" type="noConversion"/>
  <pageMargins left="0.55118110236220474" right="0.31496062992125984" top="0.6692913385826772" bottom="0.39370078740157483" header="0.51181102362204722" footer="0.19685039370078741"/>
  <pageSetup paperSize="9" scale="55" firstPageNumber="135" fitToHeight="0" orientation="portrait" useFirstPageNumber="1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부서별 총계</vt:lpstr>
      <vt:lpstr>★2021회계연도 성과평가결과</vt:lpstr>
      <vt:lpstr>'★2021회계연도 성과평가결과'!Print_Area</vt:lpstr>
      <vt:lpstr>'★2021회계연도 성과평가결과'!Print_Titles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JH</cp:lastModifiedBy>
  <cp:lastPrinted>2022-08-25T11:10:39Z</cp:lastPrinted>
  <dcterms:created xsi:type="dcterms:W3CDTF">2008-01-01T23:04:04Z</dcterms:created>
  <dcterms:modified xsi:type="dcterms:W3CDTF">2022-08-25T11:12:16Z</dcterms:modified>
</cp:coreProperties>
</file>